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8版人才培养方案\"/>
    </mc:Choice>
  </mc:AlternateContent>
  <xr:revisionPtr revIDLastSave="0" documentId="13_ncr:1_{3B0BCE67-6506-460C-A499-C254C666403A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2018版车辆工程专业教学计划" sheetId="1" r:id="rId1"/>
  </sheets>
  <definedNames>
    <definedName name="_xlnm._FilterDatabase" localSheetId="0" hidden="1">'2018版车辆工程专业教学计划'!$A$3:$S$95</definedName>
    <definedName name="_xlnm.Print_Area" localSheetId="0">'2018版车辆工程专业教学计划'!$A$1:$V$100</definedName>
    <definedName name="_xlnm.Print_Titles" localSheetId="0">'2018版车辆工程专业教学计划'!$3:$5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4" i="1" l="1"/>
  <c r="Q93" i="1"/>
  <c r="M93" i="1"/>
  <c r="L93" i="1"/>
  <c r="K93" i="1"/>
  <c r="J93" i="1"/>
  <c r="G88" i="1"/>
  <c r="G76" i="1"/>
  <c r="H72" i="1"/>
  <c r="H76" i="1" s="1"/>
  <c r="I71" i="1"/>
  <c r="Q50" i="1"/>
  <c r="P50" i="1"/>
  <c r="O50" i="1"/>
  <c r="N50" i="1"/>
  <c r="M50" i="1"/>
  <c r="L50" i="1"/>
  <c r="K50" i="1"/>
  <c r="J50" i="1"/>
  <c r="I50" i="1"/>
  <c r="H50" i="1"/>
  <c r="H71" i="1" s="1"/>
  <c r="G50" i="1"/>
  <c r="G71" i="1" s="1"/>
  <c r="Q44" i="1"/>
  <c r="P44" i="1"/>
  <c r="O44" i="1"/>
  <c r="N44" i="1"/>
  <c r="M44" i="1"/>
  <c r="L44" i="1"/>
  <c r="K44" i="1"/>
  <c r="J44" i="1"/>
  <c r="I44" i="1"/>
  <c r="H44" i="1"/>
  <c r="G44" i="1"/>
  <c r="Q26" i="1"/>
  <c r="P26" i="1"/>
  <c r="O26" i="1"/>
  <c r="N26" i="1"/>
  <c r="M26" i="1"/>
  <c r="L26" i="1"/>
  <c r="L94" i="1" s="1"/>
  <c r="K26" i="1"/>
  <c r="K94" i="1" s="1"/>
  <c r="J26" i="1"/>
  <c r="J94" i="1" s="1"/>
  <c r="I26" i="1"/>
  <c r="H26" i="1"/>
  <c r="G26" i="1"/>
  <c r="Q16" i="1"/>
  <c r="Q94" i="1" s="1"/>
  <c r="P16" i="1"/>
  <c r="O16" i="1"/>
  <c r="O94" i="1" s="1"/>
  <c r="N16" i="1"/>
  <c r="N94" i="1" s="1"/>
  <c r="M16" i="1"/>
  <c r="M94" i="1" s="1"/>
  <c r="L16" i="1"/>
  <c r="K16" i="1"/>
  <c r="J16" i="1"/>
  <c r="I16" i="1"/>
  <c r="H16" i="1"/>
  <c r="G16" i="1"/>
  <c r="G94" i="1" l="1"/>
</calcChain>
</file>

<file path=xl/sharedStrings.xml><?xml version="1.0" encoding="utf-8"?>
<sst xmlns="http://schemas.openxmlformats.org/spreadsheetml/2006/main" count="391" uniqueCount="288">
  <si>
    <r>
      <rPr>
        <b/>
        <sz val="11"/>
        <color theme="1"/>
        <rFont val="宋体"/>
        <charset val="134"/>
      </rPr>
      <t>肇庆学院</t>
    </r>
    <r>
      <rPr>
        <b/>
        <u/>
        <sz val="11"/>
        <color theme="1"/>
        <rFont val="宋体"/>
        <charset val="134"/>
      </rPr>
      <t xml:space="preserve"> 车辆工程 </t>
    </r>
    <r>
      <rPr>
        <b/>
        <sz val="11"/>
        <color theme="1"/>
        <rFont val="宋体"/>
        <charset val="134"/>
      </rPr>
      <t>（本科）专业教学计划表</t>
    </r>
  </si>
  <si>
    <r>
      <rPr>
        <b/>
        <sz val="11"/>
        <color theme="1"/>
        <rFont val="宋体"/>
        <charset val="134"/>
      </rPr>
      <t>课程类别</t>
    </r>
  </si>
  <si>
    <r>
      <rPr>
        <b/>
        <sz val="11"/>
        <color theme="1"/>
        <rFont val="宋体"/>
        <charset val="134"/>
      </rPr>
      <t>课程
编号</t>
    </r>
  </si>
  <si>
    <r>
      <rPr>
        <b/>
        <sz val="11"/>
        <color theme="1"/>
        <rFont val="宋体"/>
        <charset val="134"/>
      </rPr>
      <t>课程名称</t>
    </r>
  </si>
  <si>
    <r>
      <rPr>
        <b/>
        <sz val="11"/>
        <color theme="1"/>
        <rFont val="宋体"/>
        <charset val="134"/>
      </rPr>
      <t>课程英文名称</t>
    </r>
  </si>
  <si>
    <r>
      <rPr>
        <b/>
        <sz val="11"/>
        <color theme="1"/>
        <rFont val="宋体"/>
        <charset val="134"/>
      </rPr>
      <t>学分</t>
    </r>
  </si>
  <si>
    <r>
      <rPr>
        <b/>
        <sz val="11"/>
        <color theme="1"/>
        <rFont val="宋体"/>
        <charset val="134"/>
      </rPr>
      <t>学时</t>
    </r>
  </si>
  <si>
    <r>
      <rPr>
        <b/>
        <sz val="11"/>
        <color theme="1"/>
        <rFont val="宋体"/>
        <charset val="134"/>
      </rPr>
      <t>开课学期和周学时</t>
    </r>
  </si>
  <si>
    <r>
      <rPr>
        <b/>
        <sz val="11"/>
        <color theme="1"/>
        <rFont val="宋体"/>
        <charset val="134"/>
      </rPr>
      <t>考核
方式</t>
    </r>
  </si>
  <si>
    <t>备注</t>
  </si>
  <si>
    <r>
      <rPr>
        <b/>
        <sz val="11"/>
        <color theme="1"/>
        <rFont val="宋体"/>
        <charset val="134"/>
      </rPr>
      <t>讲授</t>
    </r>
  </si>
  <si>
    <r>
      <rPr>
        <b/>
        <sz val="11"/>
        <color theme="1"/>
        <rFont val="宋体"/>
        <charset val="134"/>
      </rPr>
      <t>实践</t>
    </r>
  </si>
  <si>
    <r>
      <rPr>
        <b/>
        <sz val="11"/>
        <color theme="1"/>
        <rFont val="宋体"/>
        <charset val="134"/>
      </rPr>
      <t>第一学年</t>
    </r>
  </si>
  <si>
    <r>
      <rPr>
        <b/>
        <sz val="11"/>
        <color theme="1"/>
        <rFont val="宋体"/>
        <charset val="134"/>
      </rPr>
      <t>第二学年</t>
    </r>
  </si>
  <si>
    <r>
      <rPr>
        <b/>
        <sz val="11"/>
        <color theme="1"/>
        <rFont val="宋体"/>
        <charset val="134"/>
      </rPr>
      <t>第三学年</t>
    </r>
  </si>
  <si>
    <r>
      <rPr>
        <b/>
        <sz val="11"/>
        <color theme="1"/>
        <rFont val="宋体"/>
        <charset val="134"/>
      </rPr>
      <t>第四学年</t>
    </r>
  </si>
  <si>
    <r>
      <rPr>
        <b/>
        <sz val="11"/>
        <color theme="1"/>
        <rFont val="宋体"/>
        <charset val="134"/>
      </rPr>
      <t>一</t>
    </r>
  </si>
  <si>
    <r>
      <rPr>
        <b/>
        <sz val="11"/>
        <color theme="1"/>
        <rFont val="宋体"/>
        <charset val="134"/>
      </rPr>
      <t>二</t>
    </r>
  </si>
  <si>
    <r>
      <rPr>
        <b/>
        <sz val="11"/>
        <color theme="1"/>
        <rFont val="宋体"/>
        <charset val="134"/>
      </rPr>
      <t>三</t>
    </r>
  </si>
  <si>
    <r>
      <rPr>
        <sz val="11"/>
        <color theme="1"/>
        <rFont val="宋体"/>
        <charset val="134"/>
      </rPr>
      <t>四</t>
    </r>
  </si>
  <si>
    <r>
      <rPr>
        <b/>
        <sz val="11"/>
        <color theme="1"/>
        <rFont val="宋体"/>
        <charset val="134"/>
      </rPr>
      <t>五</t>
    </r>
  </si>
  <si>
    <r>
      <rPr>
        <b/>
        <sz val="11"/>
        <color theme="1"/>
        <rFont val="宋体"/>
        <charset val="134"/>
      </rPr>
      <t>六</t>
    </r>
  </si>
  <si>
    <r>
      <rPr>
        <b/>
        <sz val="11"/>
        <color theme="1"/>
        <rFont val="宋体"/>
        <charset val="134"/>
      </rPr>
      <t>七</t>
    </r>
  </si>
  <si>
    <r>
      <rPr>
        <b/>
        <sz val="11"/>
        <color theme="1"/>
        <rFont val="宋体"/>
        <charset val="134"/>
      </rPr>
      <t>八</t>
    </r>
  </si>
  <si>
    <t>思想道德与法律基础</t>
  </si>
  <si>
    <t>考试</t>
  </si>
  <si>
    <t>中国近现代史纲要</t>
  </si>
  <si>
    <t xml:space="preserve"> </t>
  </si>
  <si>
    <t>马克思主义基本原理</t>
  </si>
  <si>
    <t>Basic Principle of Maxist</t>
  </si>
  <si>
    <t>毛泽东思想和中国特色社会主义理论体系概论</t>
  </si>
  <si>
    <t>思想政治理论课实践教学</t>
  </si>
  <si>
    <t>Practical Teaching of Ideological and Political Theory Courses</t>
  </si>
  <si>
    <t>2w</t>
  </si>
  <si>
    <t>2W</t>
  </si>
  <si>
    <t>考查</t>
  </si>
  <si>
    <t>形势与政策</t>
  </si>
  <si>
    <t>Situation and Policy</t>
  </si>
  <si>
    <t>公共必修课程</t>
  </si>
  <si>
    <t>202001</t>
  </si>
  <si>
    <t>大学英语</t>
  </si>
  <si>
    <t>College English</t>
  </si>
  <si>
    <t>202002</t>
  </si>
  <si>
    <t>大学体育</t>
  </si>
  <si>
    <t>College Physical Education</t>
  </si>
  <si>
    <t>军事理论</t>
  </si>
  <si>
    <t xml:space="preserve">Military Theory </t>
  </si>
  <si>
    <t>232002</t>
  </si>
  <si>
    <t>军事技能</t>
  </si>
  <si>
    <t>Military Skills</t>
  </si>
  <si>
    <r>
      <rPr>
        <sz val="11"/>
        <color theme="1"/>
        <rFont val="宋体"/>
        <charset val="134"/>
      </rPr>
      <t xml:space="preserve">学科基础教育
课程平台
</t>
    </r>
  </si>
  <si>
    <t>考试/考查</t>
  </si>
  <si>
    <t>工程化学</t>
  </si>
  <si>
    <t>092001sx</t>
  </si>
  <si>
    <t>Advanced Mathematics</t>
  </si>
  <si>
    <t>092006sx</t>
  </si>
  <si>
    <t>线性代数</t>
  </si>
  <si>
    <t>Linear Algebra</t>
  </si>
  <si>
    <t>072310</t>
  </si>
  <si>
    <t>概率与数理统计</t>
  </si>
  <si>
    <t>Probability and Mathematical Statistics</t>
  </si>
  <si>
    <t>072314</t>
  </si>
  <si>
    <t>计算方法</t>
  </si>
  <si>
    <t>Calculation Method</t>
  </si>
  <si>
    <t>092010</t>
  </si>
  <si>
    <t>计算机基础与程序设计</t>
  </si>
  <si>
    <t>Computer Fundamentals and Program</t>
  </si>
  <si>
    <t>092220</t>
  </si>
  <si>
    <t>专业导论与学涯规划</t>
  </si>
  <si>
    <t>Professional Introduction and Academic Planning</t>
  </si>
  <si>
    <t>092020</t>
  </si>
  <si>
    <t>Engineering Graphics 1</t>
  </si>
  <si>
    <t>092021</t>
  </si>
  <si>
    <t>Engineering Graphics 2</t>
  </si>
  <si>
    <t>092022</t>
  </si>
  <si>
    <t>工程软件应用</t>
  </si>
  <si>
    <t>Application of Engineering Software</t>
  </si>
  <si>
    <t>092221</t>
  </si>
  <si>
    <t>电工与电子技术</t>
  </si>
  <si>
    <t>Electrical and Electronics</t>
  </si>
  <si>
    <t>092222</t>
  </si>
  <si>
    <t>工程材料</t>
  </si>
  <si>
    <t>Engineering Materials</t>
  </si>
  <si>
    <t>092023</t>
  </si>
  <si>
    <t>理论力学</t>
  </si>
  <si>
    <t>Theory Mechanics</t>
  </si>
  <si>
    <t>092024</t>
  </si>
  <si>
    <t>材料力学</t>
  </si>
  <si>
    <t>Material Mechanics</t>
  </si>
  <si>
    <t>092026</t>
  </si>
  <si>
    <t>工程热力学</t>
  </si>
  <si>
    <t>Engineering Thermodynamics</t>
  </si>
  <si>
    <t>092030</t>
  </si>
  <si>
    <t>机械原理</t>
  </si>
  <si>
    <t>Mechanism and Machine Theory</t>
  </si>
  <si>
    <t>092031</t>
  </si>
  <si>
    <t>机械设计</t>
  </si>
  <si>
    <t>Mechanical Design</t>
  </si>
  <si>
    <t>092223</t>
  </si>
  <si>
    <t>互换性与技术测量</t>
  </si>
  <si>
    <t>Interchangeability and Measurement</t>
  </si>
  <si>
    <t>092025</t>
  </si>
  <si>
    <t>机械工程测试技术基础</t>
  </si>
  <si>
    <t>Engineering Test Technology</t>
  </si>
  <si>
    <t>092224</t>
  </si>
  <si>
    <t>工程流体力学与流体传动</t>
  </si>
  <si>
    <t>Engineering Fluid Mechanics and Transmission Control</t>
  </si>
  <si>
    <t>092225</t>
  </si>
  <si>
    <t>Mechanical Manufacturing Technology</t>
  </si>
  <si>
    <t>092040</t>
  </si>
  <si>
    <t>单片机原理与应用</t>
  </si>
  <si>
    <t>Microcontroller Theory and Applications</t>
  </si>
  <si>
    <t>092032</t>
  </si>
  <si>
    <t>机械工程控制基础</t>
  </si>
  <si>
    <t>Mechanical Engineering Control Foundation</t>
  </si>
  <si>
    <t>专业教育课程平台</t>
  </si>
  <si>
    <t>092230</t>
  </si>
  <si>
    <t>Engine Principle</t>
  </si>
  <si>
    <t>092231</t>
  </si>
  <si>
    <t>Car Construction</t>
  </si>
  <si>
    <t>092232</t>
  </si>
  <si>
    <t xml:space="preserve">Theory of Automobile </t>
  </si>
  <si>
    <t>092233</t>
  </si>
  <si>
    <t>Automobile Design</t>
  </si>
  <si>
    <t>092234</t>
  </si>
  <si>
    <t>Automobile Performance Test</t>
  </si>
  <si>
    <t>092240</t>
  </si>
  <si>
    <t>信息资源检索</t>
  </si>
  <si>
    <t>Information Resource Search</t>
  </si>
  <si>
    <t>092241</t>
  </si>
  <si>
    <t>汽车法规概论</t>
  </si>
  <si>
    <t>Introduction of Automotive Regulations</t>
  </si>
  <si>
    <t>092043</t>
  </si>
  <si>
    <t>机械振动学基础</t>
  </si>
  <si>
    <t>Mechanical Vibration</t>
  </si>
  <si>
    <t>092242</t>
  </si>
  <si>
    <t>驱动电机及控制技术</t>
  </si>
  <si>
    <t>DriveMotor and Control Technology</t>
  </si>
  <si>
    <t>092243</t>
  </si>
  <si>
    <t>NX CAD</t>
  </si>
  <si>
    <t>092041</t>
  </si>
  <si>
    <t>工程伦理</t>
  </si>
  <si>
    <t>Engineering Ethics</t>
  </si>
  <si>
    <t>092042</t>
  </si>
  <si>
    <t>有限元方法</t>
  </si>
  <si>
    <t>Finite Element Method</t>
  </si>
  <si>
    <t>092244</t>
  </si>
  <si>
    <t>Power Battery Technology</t>
  </si>
  <si>
    <t>092245</t>
  </si>
  <si>
    <t>Automotive Electronic Control Technology</t>
  </si>
  <si>
    <t>092246</t>
  </si>
  <si>
    <t>Automotive Electrical and Electronic Technology</t>
  </si>
  <si>
    <t>092247</t>
  </si>
  <si>
    <t>汽车动力学</t>
  </si>
  <si>
    <t>Automotive Dynamics</t>
  </si>
  <si>
    <t>092248</t>
  </si>
  <si>
    <t>智能汽车技术</t>
  </si>
  <si>
    <t>Intelligent Automotive Technology</t>
  </si>
  <si>
    <t>092249</t>
  </si>
  <si>
    <t>新能源汽车技术</t>
  </si>
  <si>
    <t>New Energy Vehicle Technology</t>
  </si>
  <si>
    <t>092280</t>
  </si>
  <si>
    <t>车联网技术及应用</t>
  </si>
  <si>
    <t>Vehicle Networking Technology and Application</t>
  </si>
  <si>
    <t>092281</t>
  </si>
  <si>
    <t>汽车可靠性设计</t>
  </si>
  <si>
    <t>Automotive Reliability Design</t>
  </si>
  <si>
    <t>092282</t>
  </si>
  <si>
    <t>汽车优化设计</t>
  </si>
  <si>
    <t>Automotive Optimization Design</t>
  </si>
  <si>
    <t>092283</t>
  </si>
  <si>
    <t>汽车专业英语</t>
  </si>
  <si>
    <t>Specialized English</t>
  </si>
  <si>
    <t>092284</t>
  </si>
  <si>
    <t>汽车造型设计与原型制作</t>
  </si>
  <si>
    <t>Automotive Design and Prototyping</t>
  </si>
  <si>
    <t>092044</t>
  </si>
  <si>
    <t>工程项目管理</t>
  </si>
  <si>
    <t>Project Management</t>
  </si>
  <si>
    <t>教师教育课程模块</t>
  </si>
  <si>
    <t>心理发展与健康（心理学）</t>
  </si>
  <si>
    <t>Psychological development and health(psychology )</t>
  </si>
  <si>
    <t>教育基础理论（教育学）</t>
  </si>
  <si>
    <t>Basic theory education(pedagogy)</t>
  </si>
  <si>
    <t>教师职业道德与法规</t>
  </si>
  <si>
    <t>Teacher Professional Ethics and Regulations</t>
  </si>
  <si>
    <t>教育技术与应用</t>
  </si>
  <si>
    <t>Educational Technology and Application</t>
  </si>
  <si>
    <t>学分要求</t>
  </si>
  <si>
    <t>实践教学课程平台</t>
  </si>
  <si>
    <t>092050</t>
  </si>
  <si>
    <t>工程图学课程设计</t>
  </si>
  <si>
    <t xml:space="preserve">Course Design of Engineering Graphics </t>
  </si>
  <si>
    <t>1W</t>
  </si>
  <si>
    <t>092051</t>
  </si>
  <si>
    <t>工程训练</t>
  </si>
  <si>
    <t>Metal Technology Practice</t>
  </si>
  <si>
    <t>4W</t>
  </si>
  <si>
    <t>092052</t>
  </si>
  <si>
    <t>机械原理课程设计</t>
  </si>
  <si>
    <t>Course Design of Mechanism and Machine Theory</t>
  </si>
  <si>
    <t>092053</t>
  </si>
  <si>
    <t>机械设计课程设计</t>
  </si>
  <si>
    <t xml:space="preserve">Course Design of Mechanical Design </t>
  </si>
  <si>
    <t>3W</t>
  </si>
  <si>
    <t>092250</t>
  </si>
  <si>
    <t>汽车构造拆装实习</t>
  </si>
  <si>
    <t>Automotive Chassis Construction Disassembly Practice</t>
  </si>
  <si>
    <t>092251</t>
  </si>
  <si>
    <t>汽车创新设计与实践</t>
  </si>
  <si>
    <t>Automotive Innovation Design and Practice</t>
  </si>
  <si>
    <t>092252</t>
  </si>
  <si>
    <t>驾驶实习</t>
  </si>
  <si>
    <t>Driving Practice</t>
  </si>
  <si>
    <t>092054</t>
  </si>
  <si>
    <t>生产实习</t>
  </si>
  <si>
    <t>Automotive Production Internship</t>
  </si>
  <si>
    <t>092253</t>
  </si>
  <si>
    <t>汽车性能综合实验</t>
  </si>
  <si>
    <t>Course Design of Comprehensive Performance Test</t>
  </si>
  <si>
    <t>092254</t>
  </si>
  <si>
    <t>汽车设计课程设计</t>
  </si>
  <si>
    <t>Course Design of Automotive</t>
  </si>
  <si>
    <t>092055</t>
  </si>
  <si>
    <t>毕业设计（论文）</t>
  </si>
  <si>
    <t>Final Dissertation (Design)</t>
  </si>
  <si>
    <t>10W</t>
  </si>
  <si>
    <t>32W</t>
  </si>
  <si>
    <t>6W</t>
  </si>
  <si>
    <t>5W</t>
  </si>
  <si>
    <t>创新创业课程模块</t>
  </si>
  <si>
    <t>创新创业教育</t>
  </si>
  <si>
    <t>Innovation and Entrepreneurship Education</t>
  </si>
  <si>
    <t>职业生涯与发展规划</t>
  </si>
  <si>
    <t>Career and development planning</t>
  </si>
  <si>
    <t>就业指导</t>
  </si>
  <si>
    <t>employment guidance</t>
  </si>
  <si>
    <t>创新创业实践</t>
  </si>
  <si>
    <r>
      <rPr>
        <sz val="11"/>
        <color theme="1"/>
        <rFont val="宋体"/>
        <charset val="134"/>
      </rPr>
      <t>学分要求</t>
    </r>
  </si>
  <si>
    <t>学分及各学期周学时汇总</t>
  </si>
  <si>
    <t>发动机原理</t>
    <phoneticPr fontId="11" type="noConversion"/>
  </si>
  <si>
    <t>汽车构造</t>
    <phoneticPr fontId="11" type="noConversion"/>
  </si>
  <si>
    <t>汽车理论</t>
    <phoneticPr fontId="11" type="noConversion"/>
  </si>
  <si>
    <t>汽车设计</t>
    <phoneticPr fontId="11" type="noConversion"/>
  </si>
  <si>
    <t>汽车试验学</t>
    <phoneticPr fontId="11" type="noConversion"/>
  </si>
  <si>
    <t>动力电池技术</t>
    <phoneticPr fontId="11" type="noConversion"/>
  </si>
  <si>
    <t>汽车电控技术</t>
    <phoneticPr fontId="11" type="noConversion"/>
  </si>
  <si>
    <t>汽车电器与电子技术</t>
    <phoneticPr fontId="11" type="noConversion"/>
  </si>
  <si>
    <t>机械制造技术</t>
    <phoneticPr fontId="11" type="noConversion"/>
  </si>
  <si>
    <t>思想政治教育课程</t>
    <phoneticPr fontId="11" type="noConversion"/>
  </si>
  <si>
    <t>通识教育课程平台</t>
    <phoneticPr fontId="11" type="noConversion"/>
  </si>
  <si>
    <t>公共通识课程模块</t>
    <phoneticPr fontId="11" type="noConversion"/>
  </si>
  <si>
    <t>数学与自然科学课程模块</t>
    <phoneticPr fontId="11" type="noConversion"/>
  </si>
  <si>
    <t>工程基础课程模块</t>
    <phoneticPr fontId="11" type="noConversion"/>
  </si>
  <si>
    <t>专业核心课程模块</t>
    <phoneticPr fontId="11" type="noConversion"/>
  </si>
  <si>
    <t>专业选修课程模块</t>
    <phoneticPr fontId="11" type="noConversion"/>
  </si>
  <si>
    <t>专业实践课程模块</t>
    <phoneticPr fontId="11" type="noConversion"/>
  </si>
  <si>
    <t>Practice of innovation and Entrepreneurship</t>
    <phoneticPr fontId="11" type="noConversion"/>
  </si>
  <si>
    <t>考查</t>
    <phoneticPr fontId="11" type="noConversion"/>
  </si>
  <si>
    <t>科技制作与实验、学科竞赛、创新方法入门及实践</t>
    <phoneticPr fontId="11" type="noConversion"/>
  </si>
  <si>
    <t>Engineering Chemistry</t>
    <phoneticPr fontId="11" type="noConversion"/>
  </si>
  <si>
    <t>172001</t>
    <phoneticPr fontId="11" type="noConversion"/>
  </si>
  <si>
    <t>172002</t>
  </si>
  <si>
    <t>172003</t>
  </si>
  <si>
    <t>172004</t>
  </si>
  <si>
    <t>172005</t>
  </si>
  <si>
    <t>172006</t>
    <phoneticPr fontId="11" type="noConversion"/>
  </si>
  <si>
    <t>092060</t>
    <phoneticPr fontId="11" type="noConversion"/>
  </si>
  <si>
    <t>2w</t>
    <phoneticPr fontId="11" type="noConversion"/>
  </si>
  <si>
    <t>An Introduction to Mao Zedong Ideology and the Theoretical System of Socialism with Chinese Characteristics</t>
    <phoneticPr fontId="11" type="noConversion"/>
  </si>
  <si>
    <t>Outline of Chinese Modern and Contemporary History</t>
    <phoneticPr fontId="11" type="noConversion"/>
  </si>
  <si>
    <t>Ideological and Moral and Legal Basis</t>
    <phoneticPr fontId="11" type="noConversion"/>
  </si>
  <si>
    <r>
      <t xml:space="preserve">说明：
</t>
    </r>
    <r>
      <rPr>
        <sz val="11"/>
        <color theme="1"/>
        <rFont val="Times New Roman"/>
        <family val="1"/>
      </rPr>
      <t xml:space="preserve">1. </t>
    </r>
    <r>
      <rPr>
        <sz val="11"/>
        <color theme="1"/>
        <rFont val="宋体"/>
        <charset val="134"/>
      </rPr>
      <t>加上师范类的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charset val="134"/>
      </rPr>
      <t>学分总学分为</t>
    </r>
    <r>
      <rPr>
        <sz val="11"/>
        <color theme="1"/>
        <rFont val="Times New Roman"/>
        <family val="1"/>
      </rPr>
      <t>177.5</t>
    </r>
    <r>
      <rPr>
        <sz val="11"/>
        <color theme="1"/>
        <rFont val="宋体"/>
        <charset val="134"/>
      </rPr>
      <t>学分；</t>
    </r>
    <r>
      <rPr>
        <sz val="11"/>
        <color theme="1"/>
        <rFont val="Times New Roman"/>
        <family val="1"/>
      </rPr>
      <t xml:space="preserve">
2. </t>
    </r>
    <r>
      <rPr>
        <sz val="11"/>
        <color theme="1"/>
        <rFont val="宋体"/>
        <charset val="134"/>
      </rPr>
      <t>课内实验与理论均按照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charset val="134"/>
      </rPr>
      <t>学时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charset val="134"/>
      </rPr>
      <t>学分；</t>
    </r>
    <r>
      <rPr>
        <sz val="11"/>
        <color theme="1"/>
        <rFont val="Times New Roman"/>
        <family val="1"/>
      </rPr>
      <t xml:space="preserve">
3. </t>
    </r>
    <r>
      <rPr>
        <sz val="11"/>
        <color theme="1"/>
        <rFont val="宋体"/>
        <charset val="134"/>
      </rPr>
      <t>集中实践课按照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charset val="134"/>
      </rPr>
      <t>周为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charset val="134"/>
      </rPr>
      <t>学分，相当于</t>
    </r>
    <r>
      <rPr>
        <sz val="11"/>
        <color theme="1"/>
        <rFont val="Times New Roman"/>
        <family val="1"/>
      </rPr>
      <t>32</t>
    </r>
    <r>
      <rPr>
        <sz val="11"/>
        <color theme="1"/>
        <rFont val="宋体"/>
        <charset val="134"/>
      </rPr>
      <t xml:space="preserve">学时；
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宋体"/>
        <charset val="134"/>
      </rPr>
      <t>创新创业实践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charset val="134"/>
      </rPr>
      <t xml:space="preserve">个学分不计入总学分，科技制作与实验、学科竞赛、创新方法入门及实践；
</t>
    </r>
    <r>
      <rPr>
        <sz val="11"/>
        <color theme="1"/>
        <rFont val="Times New Roman"/>
        <family val="1"/>
      </rPr>
      <t xml:space="preserve">5. </t>
    </r>
    <r>
      <rPr>
        <sz val="11"/>
        <color theme="1"/>
        <rFont val="宋体"/>
        <charset val="134"/>
      </rPr>
      <t>按照人文社会科学类通识教育课程（至少占总学分的</t>
    </r>
    <r>
      <rPr>
        <sz val="11"/>
        <color theme="1"/>
        <rFont val="Times New Roman"/>
        <family val="1"/>
      </rPr>
      <t>15%</t>
    </r>
    <r>
      <rPr>
        <sz val="11"/>
        <color theme="1"/>
        <rFont val="宋体"/>
        <charset val="134"/>
      </rPr>
      <t>），数学与自然科学类课程（至少占总学分的</t>
    </r>
    <r>
      <rPr>
        <sz val="11"/>
        <color theme="1"/>
        <rFont val="Times New Roman"/>
        <family val="1"/>
      </rPr>
      <t>15%</t>
    </r>
    <r>
      <rPr>
        <sz val="11"/>
        <color theme="1"/>
        <rFont val="宋体"/>
        <charset val="134"/>
      </rPr>
      <t>），工程基础类课程、专业基础类课程与专业类课程（至少占总学分的</t>
    </r>
    <r>
      <rPr>
        <sz val="11"/>
        <color theme="1"/>
        <rFont val="Times New Roman"/>
        <family val="1"/>
      </rPr>
      <t>30%</t>
    </r>
    <r>
      <rPr>
        <sz val="11"/>
        <color theme="1"/>
        <rFont val="宋体"/>
        <charset val="134"/>
      </rPr>
      <t>），工程实践与毕业设计（论文）（至少占总学分的</t>
    </r>
    <r>
      <rPr>
        <sz val="11"/>
        <color theme="1"/>
        <rFont val="Times New Roman"/>
        <family val="1"/>
      </rPr>
      <t>20%</t>
    </r>
    <r>
      <rPr>
        <sz val="11"/>
        <color theme="1"/>
        <rFont val="宋体"/>
        <charset val="134"/>
      </rPr>
      <t>）要求进行。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11" type="noConversion"/>
  </si>
  <si>
    <r>
      <t>第一至第四学期，每学期修</t>
    </r>
    <r>
      <rPr>
        <sz val="11"/>
        <color theme="1"/>
        <rFont val="Times New Roman"/>
        <family val="1"/>
      </rPr>
      <t>0.5</t>
    </r>
    <r>
      <rPr>
        <sz val="11"/>
        <color theme="1"/>
        <rFont val="宋体"/>
        <family val="3"/>
        <charset val="134"/>
      </rPr>
      <t>学分</t>
    </r>
  </si>
  <si>
    <r>
      <rPr>
        <sz val="11"/>
        <color theme="1"/>
        <rFont val="宋体"/>
        <family val="3"/>
        <charset val="134"/>
      </rPr>
      <t>小计</t>
    </r>
  </si>
  <si>
    <r>
      <t>限选通识课程模块：经济与管理类，人文社科类，外语类，共要求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学分，</t>
    </r>
    <r>
      <rPr>
        <sz val="11"/>
        <color theme="1"/>
        <rFont val="Times New Roman"/>
        <family val="1"/>
      </rPr>
      <t>128</t>
    </r>
    <r>
      <rPr>
        <sz val="11"/>
        <color theme="1"/>
        <rFont val="宋体"/>
        <family val="3"/>
        <charset val="134"/>
      </rPr>
      <t>学时。</t>
    </r>
  </si>
  <si>
    <r>
      <rPr>
        <sz val="11"/>
        <color theme="1"/>
        <rFont val="宋体"/>
        <family val="3"/>
        <charset val="134"/>
      </rPr>
      <t>大学物理Ⅳ</t>
    </r>
    <r>
      <rPr>
        <sz val="11"/>
        <color theme="1"/>
        <rFont val="Times New Roman"/>
        <family val="1"/>
      </rPr>
      <t>1</t>
    </r>
  </si>
  <si>
    <r>
      <t>College Physics</t>
    </r>
    <r>
      <rPr>
        <sz val="11"/>
        <color theme="1"/>
        <rFont val="宋体"/>
        <family val="3"/>
        <charset val="134"/>
      </rPr>
      <t>Ⅳ</t>
    </r>
    <r>
      <rPr>
        <sz val="11"/>
        <color theme="1"/>
        <rFont val="Times New Roman"/>
        <family val="1"/>
      </rPr>
      <t>1</t>
    </r>
    <phoneticPr fontId="11" type="noConversion"/>
  </si>
  <si>
    <r>
      <rPr>
        <sz val="11"/>
        <color theme="1"/>
        <rFont val="宋体"/>
        <family val="3"/>
        <charset val="134"/>
      </rPr>
      <t>大学物理Ⅳ</t>
    </r>
    <r>
      <rPr>
        <sz val="11"/>
        <color theme="1"/>
        <rFont val="Times New Roman"/>
        <family val="1"/>
      </rPr>
      <t>2</t>
    </r>
  </si>
  <si>
    <r>
      <t>College Physics</t>
    </r>
    <r>
      <rPr>
        <sz val="11"/>
        <color theme="1"/>
        <rFont val="宋体"/>
        <family val="3"/>
        <charset val="134"/>
      </rPr>
      <t>Ⅳ</t>
    </r>
    <r>
      <rPr>
        <sz val="11"/>
        <color theme="1"/>
        <rFont val="Times New Roman"/>
        <family val="1"/>
      </rPr>
      <t>2</t>
    </r>
    <phoneticPr fontId="11" type="noConversion"/>
  </si>
  <si>
    <r>
      <rPr>
        <sz val="11"/>
        <color theme="1"/>
        <rFont val="宋体"/>
        <family val="3"/>
        <charset val="134"/>
      </rPr>
      <t>考试</t>
    </r>
  </si>
  <si>
    <r>
      <rPr>
        <sz val="11"/>
        <color theme="1"/>
        <rFont val="宋体"/>
        <family val="3"/>
        <charset val="134"/>
      </rPr>
      <t>高等数学</t>
    </r>
    <r>
      <rPr>
        <sz val="11"/>
        <color theme="1"/>
        <rFont val="Times New Roman"/>
        <family val="1"/>
      </rPr>
      <t>I</t>
    </r>
  </si>
  <si>
    <r>
      <t>工程图学</t>
    </r>
    <r>
      <rPr>
        <sz val="11"/>
        <color theme="1"/>
        <rFont val="Times New Roman"/>
        <family val="1"/>
      </rPr>
      <t>1</t>
    </r>
  </si>
  <si>
    <r>
      <t>工程图学</t>
    </r>
    <r>
      <rPr>
        <sz val="11"/>
        <color theme="1"/>
        <rFont val="Times New Roman"/>
        <family val="1"/>
      </rPr>
      <t>2</t>
    </r>
  </si>
  <si>
    <r>
      <t>NX CAD</t>
    </r>
    <r>
      <rPr>
        <sz val="11"/>
        <color theme="1"/>
        <rFont val="宋体"/>
        <family val="3"/>
        <charset val="134"/>
      </rPr>
      <t>技术</t>
    </r>
  </si>
  <si>
    <r>
      <rPr>
        <sz val="11"/>
        <color theme="1"/>
        <rFont val="宋体"/>
        <family val="3"/>
        <charset val="134"/>
      </rPr>
      <t>小计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选修学分要求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</si>
  <si>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（必修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选修）学分要求</t>
    </r>
  </si>
  <si>
    <r>
      <t>第</t>
    </r>
    <r>
      <rPr>
        <sz val="11"/>
        <color theme="1"/>
        <rFont val="Times New Roman"/>
        <family val="1"/>
      </rPr>
      <t>6/7</t>
    </r>
    <r>
      <rPr>
        <sz val="11"/>
        <color theme="1"/>
        <rFont val="宋体"/>
        <family val="3"/>
        <charset val="134"/>
      </rPr>
      <t>学期之间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</si>
</sst>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宋体"/>
      <charset val="134"/>
    </font>
    <font>
      <b/>
      <u/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1" xr:uid="{00000000-0005-0000-0000-000005000000}"/>
    <cellStyle name="常规 7" xfId="6" xr:uid="{00000000-0005-0000-0000-000006000000}"/>
  </cellStyles>
  <dxfs count="0"/>
  <tableStyles count="0" defaultTableStyle="TableStyleMedium9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view="pageBreakPreview" topLeftCell="A76" zoomScale="85" zoomScaleNormal="100" zoomScaleSheetLayoutView="85" workbookViewId="0">
      <selection activeCell="V15" sqref="V15"/>
    </sheetView>
  </sheetViews>
  <sheetFormatPr defaultColWidth="9" defaultRowHeight="13.5" x14ac:dyDescent="0.15"/>
  <cols>
    <col min="1" max="1" width="2.625" style="7" customWidth="1"/>
    <col min="2" max="2" width="2.875" style="7" customWidth="1"/>
    <col min="3" max="3" width="3.75" style="7" customWidth="1"/>
    <col min="4" max="4" width="8.75" style="8" customWidth="1"/>
    <col min="5" max="5" width="27.75" style="7" customWidth="1"/>
    <col min="6" max="6" width="34.5" style="7" customWidth="1"/>
    <col min="7" max="7" width="10.25" style="9" customWidth="1"/>
    <col min="8" max="8" width="5.75" style="9" customWidth="1"/>
    <col min="9" max="9" width="5.375" style="9" customWidth="1"/>
    <col min="10" max="10" width="6" style="7" customWidth="1"/>
    <col min="11" max="11" width="6.875" style="10" customWidth="1"/>
    <col min="12" max="12" width="6.5" style="7" customWidth="1"/>
    <col min="13" max="13" width="7.125" style="11" customWidth="1"/>
    <col min="14" max="14" width="7.25" style="7" customWidth="1"/>
    <col min="15" max="15" width="7" style="12" customWidth="1"/>
    <col min="16" max="17" width="6.375" style="7" customWidth="1"/>
    <col min="18" max="18" width="10.75" style="7" customWidth="1"/>
    <col min="19" max="19" width="13.875" style="7" customWidth="1"/>
    <col min="20" max="16384" width="9" style="7"/>
  </cols>
  <sheetData>
    <row r="1" spans="1:19" x14ac:dyDescent="0.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69"/>
      <c r="N1" s="71"/>
      <c r="O1" s="72"/>
      <c r="P1" s="69"/>
      <c r="Q1" s="69"/>
      <c r="R1" s="69"/>
      <c r="S1" s="69"/>
    </row>
    <row r="2" spans="1:19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69"/>
      <c r="N2" s="71"/>
      <c r="O2" s="72"/>
      <c r="P2" s="69"/>
      <c r="Q2" s="69"/>
      <c r="R2" s="69"/>
      <c r="S2" s="69"/>
    </row>
    <row r="3" spans="1:19" ht="14.25" x14ac:dyDescent="0.15">
      <c r="A3" s="73" t="s">
        <v>1</v>
      </c>
      <c r="B3" s="73"/>
      <c r="C3" s="73"/>
      <c r="D3" s="73" t="s">
        <v>2</v>
      </c>
      <c r="E3" s="73" t="s">
        <v>3</v>
      </c>
      <c r="F3" s="73" t="s">
        <v>4</v>
      </c>
      <c r="G3" s="80" t="s">
        <v>5</v>
      </c>
      <c r="H3" s="109" t="s">
        <v>6</v>
      </c>
      <c r="I3" s="86"/>
      <c r="J3" s="73" t="s">
        <v>7</v>
      </c>
      <c r="K3" s="73"/>
      <c r="L3" s="110"/>
      <c r="M3" s="73"/>
      <c r="N3" s="111"/>
      <c r="O3" s="112"/>
      <c r="P3" s="73"/>
      <c r="Q3" s="73"/>
      <c r="R3" s="73" t="s">
        <v>8</v>
      </c>
      <c r="S3" s="69" t="s">
        <v>9</v>
      </c>
    </row>
    <row r="4" spans="1:19" ht="27" customHeight="1" x14ac:dyDescent="0.15">
      <c r="A4" s="73"/>
      <c r="B4" s="73"/>
      <c r="C4" s="73"/>
      <c r="D4" s="73"/>
      <c r="E4" s="73"/>
      <c r="F4" s="73"/>
      <c r="G4" s="81"/>
      <c r="H4" s="73" t="s">
        <v>10</v>
      </c>
      <c r="I4" s="73" t="s">
        <v>11</v>
      </c>
      <c r="J4" s="109" t="s">
        <v>12</v>
      </c>
      <c r="K4" s="86"/>
      <c r="L4" s="109" t="s">
        <v>13</v>
      </c>
      <c r="M4" s="86"/>
      <c r="N4" s="109" t="s">
        <v>14</v>
      </c>
      <c r="O4" s="86"/>
      <c r="P4" s="109" t="s">
        <v>15</v>
      </c>
      <c r="Q4" s="86"/>
      <c r="R4" s="73"/>
      <c r="S4" s="73"/>
    </row>
    <row r="5" spans="1:19" ht="18.75" customHeight="1" x14ac:dyDescent="0.15">
      <c r="A5" s="73"/>
      <c r="B5" s="73"/>
      <c r="C5" s="73"/>
      <c r="D5" s="73"/>
      <c r="E5" s="73"/>
      <c r="F5" s="73"/>
      <c r="G5" s="82"/>
      <c r="H5" s="73"/>
      <c r="I5" s="73"/>
      <c r="J5" s="13" t="s">
        <v>16</v>
      </c>
      <c r="K5" s="20" t="s">
        <v>17</v>
      </c>
      <c r="L5" s="13" t="s">
        <v>18</v>
      </c>
      <c r="M5" s="21" t="s">
        <v>19</v>
      </c>
      <c r="N5" s="13" t="s">
        <v>20</v>
      </c>
      <c r="O5" s="19" t="s">
        <v>21</v>
      </c>
      <c r="P5" s="13" t="s">
        <v>22</v>
      </c>
      <c r="Q5" s="30" t="s">
        <v>23</v>
      </c>
      <c r="R5" s="73"/>
      <c r="S5" s="73"/>
    </row>
    <row r="6" spans="1:19" ht="18.75" customHeight="1" x14ac:dyDescent="0.15">
      <c r="A6" s="92" t="s">
        <v>250</v>
      </c>
      <c r="B6" s="74" t="s">
        <v>251</v>
      </c>
      <c r="C6" s="99" t="s">
        <v>249</v>
      </c>
      <c r="D6" s="14" t="s">
        <v>261</v>
      </c>
      <c r="E6" s="15" t="s">
        <v>24</v>
      </c>
      <c r="F6" s="15" t="s">
        <v>271</v>
      </c>
      <c r="G6" s="47">
        <v>3</v>
      </c>
      <c r="H6" s="47">
        <v>48</v>
      </c>
      <c r="I6" s="47"/>
      <c r="J6" s="47"/>
      <c r="K6" s="22">
        <v>3</v>
      </c>
      <c r="L6" s="47"/>
      <c r="M6" s="21"/>
      <c r="N6" s="15"/>
      <c r="O6" s="23"/>
      <c r="P6" s="15"/>
      <c r="Q6" s="31"/>
      <c r="R6" s="50" t="s">
        <v>25</v>
      </c>
      <c r="S6" s="15"/>
    </row>
    <row r="7" spans="1:19" ht="30" x14ac:dyDescent="0.15">
      <c r="A7" s="75"/>
      <c r="B7" s="75"/>
      <c r="C7" s="95"/>
      <c r="D7" s="14" t="s">
        <v>262</v>
      </c>
      <c r="E7" s="15" t="s">
        <v>26</v>
      </c>
      <c r="F7" s="15" t="s">
        <v>270</v>
      </c>
      <c r="G7" s="47">
        <v>3</v>
      </c>
      <c r="H7" s="47">
        <v>48</v>
      </c>
      <c r="I7" s="24" t="s">
        <v>27</v>
      </c>
      <c r="J7" s="47">
        <v>3</v>
      </c>
      <c r="K7" s="22"/>
      <c r="L7" s="47"/>
      <c r="M7" s="21"/>
      <c r="N7" s="15"/>
      <c r="O7" s="23"/>
      <c r="P7" s="15"/>
      <c r="Q7" s="31"/>
      <c r="R7" s="50" t="s">
        <v>25</v>
      </c>
      <c r="S7" s="15"/>
    </row>
    <row r="8" spans="1:19" ht="15" x14ac:dyDescent="0.15">
      <c r="A8" s="75"/>
      <c r="B8" s="75"/>
      <c r="C8" s="95"/>
      <c r="D8" s="14" t="s">
        <v>263</v>
      </c>
      <c r="E8" s="15" t="s">
        <v>28</v>
      </c>
      <c r="F8" s="15" t="s">
        <v>29</v>
      </c>
      <c r="G8" s="47">
        <v>2</v>
      </c>
      <c r="H8" s="47">
        <v>32</v>
      </c>
      <c r="I8" s="24"/>
      <c r="J8" s="47"/>
      <c r="K8" s="22"/>
      <c r="L8" s="47"/>
      <c r="M8" s="21">
        <v>2</v>
      </c>
      <c r="N8" s="15"/>
      <c r="O8" s="23"/>
      <c r="P8" s="15"/>
      <c r="Q8" s="31"/>
      <c r="R8" s="50" t="s">
        <v>25</v>
      </c>
      <c r="S8" s="15"/>
    </row>
    <row r="9" spans="1:19" ht="45.75" customHeight="1" x14ac:dyDescent="0.15">
      <c r="A9" s="75"/>
      <c r="B9" s="75"/>
      <c r="C9" s="95"/>
      <c r="D9" s="14" t="s">
        <v>264</v>
      </c>
      <c r="E9" s="51" t="s">
        <v>30</v>
      </c>
      <c r="F9" s="15" t="s">
        <v>269</v>
      </c>
      <c r="G9" s="47">
        <v>4</v>
      </c>
      <c r="H9" s="47">
        <v>64</v>
      </c>
      <c r="I9" s="47"/>
      <c r="J9" s="47"/>
      <c r="K9" s="22"/>
      <c r="L9" s="47">
        <v>4</v>
      </c>
      <c r="M9" s="21"/>
      <c r="N9" s="15"/>
      <c r="O9" s="23"/>
      <c r="P9" s="15"/>
      <c r="Q9" s="31"/>
      <c r="R9" s="50" t="s">
        <v>25</v>
      </c>
      <c r="S9" s="15"/>
    </row>
    <row r="10" spans="1:19" s="1" customFormat="1" ht="45" customHeight="1" x14ac:dyDescent="0.15">
      <c r="A10" s="93"/>
      <c r="B10" s="75"/>
      <c r="C10" s="95"/>
      <c r="D10" s="14" t="s">
        <v>266</v>
      </c>
      <c r="E10" s="51" t="s">
        <v>31</v>
      </c>
      <c r="F10" s="15" t="s">
        <v>32</v>
      </c>
      <c r="G10" s="47">
        <v>2</v>
      </c>
      <c r="H10" s="47"/>
      <c r="I10" s="47" t="s">
        <v>33</v>
      </c>
      <c r="J10" s="47"/>
      <c r="K10" s="22"/>
      <c r="L10" s="47" t="s">
        <v>268</v>
      </c>
      <c r="M10" s="21"/>
      <c r="N10" s="15"/>
      <c r="O10" s="23"/>
      <c r="P10" s="15"/>
      <c r="Q10" s="31"/>
      <c r="R10" s="50" t="s">
        <v>35</v>
      </c>
      <c r="S10" s="15"/>
    </row>
    <row r="11" spans="1:19" ht="42.75" customHeight="1" x14ac:dyDescent="0.15">
      <c r="A11" s="75"/>
      <c r="B11" s="75"/>
      <c r="C11" s="96"/>
      <c r="D11" s="14" t="s">
        <v>265</v>
      </c>
      <c r="E11" s="51" t="s">
        <v>36</v>
      </c>
      <c r="F11" s="15" t="s">
        <v>37</v>
      </c>
      <c r="G11" s="47">
        <v>2</v>
      </c>
      <c r="H11" s="47">
        <v>32</v>
      </c>
      <c r="I11" s="47" t="s">
        <v>27</v>
      </c>
      <c r="J11" s="47"/>
      <c r="K11" s="22"/>
      <c r="L11" s="47"/>
      <c r="M11" s="21"/>
      <c r="N11" s="15"/>
      <c r="O11" s="23"/>
      <c r="P11" s="15"/>
      <c r="Q11" s="31"/>
      <c r="R11" s="50" t="s">
        <v>35</v>
      </c>
      <c r="S11" s="50" t="s">
        <v>273</v>
      </c>
    </row>
    <row r="12" spans="1:19" ht="20.25" customHeight="1" x14ac:dyDescent="0.15">
      <c r="A12" s="75"/>
      <c r="B12" s="75"/>
      <c r="C12" s="100" t="s">
        <v>38</v>
      </c>
      <c r="D12" s="14" t="s">
        <v>39</v>
      </c>
      <c r="E12" s="51" t="s">
        <v>40</v>
      </c>
      <c r="F12" s="15" t="s">
        <v>41</v>
      </c>
      <c r="G12" s="47">
        <v>10</v>
      </c>
      <c r="H12" s="47">
        <v>128</v>
      </c>
      <c r="I12" s="47">
        <v>64</v>
      </c>
      <c r="J12" s="47">
        <v>3</v>
      </c>
      <c r="K12" s="22">
        <v>3</v>
      </c>
      <c r="L12" s="47">
        <v>3</v>
      </c>
      <c r="M12" s="21">
        <v>3</v>
      </c>
      <c r="N12" s="15"/>
      <c r="O12" s="23"/>
      <c r="P12" s="15"/>
      <c r="Q12" s="31"/>
      <c r="R12" s="50" t="s">
        <v>25</v>
      </c>
      <c r="S12" s="51"/>
    </row>
    <row r="13" spans="1:19" ht="19.5" customHeight="1" x14ac:dyDescent="0.15">
      <c r="A13" s="75"/>
      <c r="B13" s="75"/>
      <c r="C13" s="95"/>
      <c r="D13" s="14" t="s">
        <v>42</v>
      </c>
      <c r="E13" s="49" t="s">
        <v>43</v>
      </c>
      <c r="F13" s="49" t="s">
        <v>44</v>
      </c>
      <c r="G13" s="47">
        <v>4</v>
      </c>
      <c r="H13" s="47"/>
      <c r="I13" s="47">
        <v>128</v>
      </c>
      <c r="J13" s="47">
        <v>2</v>
      </c>
      <c r="K13" s="22">
        <v>2</v>
      </c>
      <c r="L13" s="47">
        <v>2</v>
      </c>
      <c r="M13" s="21">
        <v>2</v>
      </c>
      <c r="N13" s="15"/>
      <c r="O13" s="23"/>
      <c r="P13" s="15"/>
      <c r="Q13" s="31"/>
      <c r="R13" s="50" t="s">
        <v>25</v>
      </c>
      <c r="S13" s="15"/>
    </row>
    <row r="14" spans="1:19" ht="19.5" customHeight="1" x14ac:dyDescent="0.15">
      <c r="A14" s="75"/>
      <c r="B14" s="75"/>
      <c r="C14" s="95"/>
      <c r="D14" s="14">
        <v>232001</v>
      </c>
      <c r="E14" s="52" t="s">
        <v>45</v>
      </c>
      <c r="F14" s="49" t="s">
        <v>46</v>
      </c>
      <c r="G14" s="47">
        <v>1</v>
      </c>
      <c r="H14" s="47">
        <v>16</v>
      </c>
      <c r="I14" s="47"/>
      <c r="J14" s="47">
        <v>2</v>
      </c>
      <c r="K14" s="22"/>
      <c r="L14" s="47"/>
      <c r="M14" s="21"/>
      <c r="N14" s="15"/>
      <c r="O14" s="23"/>
      <c r="P14" s="15"/>
      <c r="Q14" s="31"/>
      <c r="R14" s="50" t="s">
        <v>25</v>
      </c>
      <c r="S14" s="15"/>
    </row>
    <row r="15" spans="1:19" ht="21.75" customHeight="1" x14ac:dyDescent="0.15">
      <c r="A15" s="75"/>
      <c r="B15" s="75"/>
      <c r="C15" s="95"/>
      <c r="D15" s="14" t="s">
        <v>47</v>
      </c>
      <c r="E15" s="52" t="s">
        <v>48</v>
      </c>
      <c r="F15" s="49" t="s">
        <v>49</v>
      </c>
      <c r="G15" s="47">
        <v>2</v>
      </c>
      <c r="H15" s="47"/>
      <c r="I15" s="47" t="s">
        <v>33</v>
      </c>
      <c r="J15" s="47" t="s">
        <v>33</v>
      </c>
      <c r="K15" s="22"/>
      <c r="L15" s="47"/>
      <c r="M15" s="21"/>
      <c r="N15" s="15"/>
      <c r="O15" s="23"/>
      <c r="P15" s="15"/>
      <c r="Q15" s="31"/>
      <c r="R15" s="50" t="s">
        <v>35</v>
      </c>
      <c r="S15" s="15"/>
    </row>
    <row r="16" spans="1:19" s="2" customFormat="1" ht="15" x14ac:dyDescent="0.15">
      <c r="A16" s="75"/>
      <c r="B16" s="75" t="s">
        <v>274</v>
      </c>
      <c r="C16" s="75"/>
      <c r="D16" s="75"/>
      <c r="E16" s="75"/>
      <c r="F16" s="47"/>
      <c r="G16" s="47">
        <f>SUM(G6:G15)</f>
        <v>33</v>
      </c>
      <c r="H16" s="47">
        <f t="shared" ref="H16:J16" si="0">SUM(H6:H15)</f>
        <v>368</v>
      </c>
      <c r="I16" s="47">
        <f t="shared" si="0"/>
        <v>192</v>
      </c>
      <c r="J16" s="47">
        <f t="shared" si="0"/>
        <v>10</v>
      </c>
      <c r="K16" s="47">
        <f t="shared" ref="K16:Q16" si="1">SUM(K6:K15)</f>
        <v>8</v>
      </c>
      <c r="L16" s="47">
        <f t="shared" si="1"/>
        <v>9</v>
      </c>
      <c r="M16" s="47">
        <f t="shared" si="1"/>
        <v>7</v>
      </c>
      <c r="N16" s="47">
        <f t="shared" si="1"/>
        <v>0</v>
      </c>
      <c r="O16" s="47">
        <f t="shared" si="1"/>
        <v>0</v>
      </c>
      <c r="P16" s="47">
        <f t="shared" si="1"/>
        <v>0</v>
      </c>
      <c r="Q16" s="47">
        <f t="shared" si="1"/>
        <v>0</v>
      </c>
      <c r="R16" s="15"/>
      <c r="S16" s="15"/>
    </row>
    <row r="17" spans="1:19" ht="15" x14ac:dyDescent="0.15">
      <c r="A17" s="75"/>
      <c r="B17" s="74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15" customHeight="1" x14ac:dyDescent="0.15">
      <c r="A18" s="94" t="s">
        <v>50</v>
      </c>
      <c r="B18" s="59" t="s">
        <v>252</v>
      </c>
      <c r="C18" s="79"/>
      <c r="D18" s="47">
        <v>102105</v>
      </c>
      <c r="E18" s="49" t="s">
        <v>276</v>
      </c>
      <c r="F18" s="15" t="s">
        <v>277</v>
      </c>
      <c r="G18" s="47">
        <v>4</v>
      </c>
      <c r="H18" s="47">
        <v>48</v>
      </c>
      <c r="I18" s="47">
        <v>16</v>
      </c>
      <c r="J18" s="47"/>
      <c r="K18" s="22">
        <v>3</v>
      </c>
      <c r="L18" s="47"/>
      <c r="M18" s="21"/>
      <c r="N18" s="47"/>
      <c r="O18" s="25"/>
      <c r="P18" s="47"/>
      <c r="Q18" s="32"/>
      <c r="R18" s="50" t="s">
        <v>51</v>
      </c>
      <c r="S18" s="47"/>
    </row>
    <row r="19" spans="1:19" ht="15" customHeight="1" x14ac:dyDescent="0.15">
      <c r="A19" s="95"/>
      <c r="B19" s="65"/>
      <c r="C19" s="66"/>
      <c r="D19" s="47">
        <v>102106</v>
      </c>
      <c r="E19" s="49" t="s">
        <v>278</v>
      </c>
      <c r="F19" s="15" t="s">
        <v>279</v>
      </c>
      <c r="G19" s="47">
        <v>4</v>
      </c>
      <c r="H19" s="47">
        <v>48</v>
      </c>
      <c r="I19" s="47">
        <v>16</v>
      </c>
      <c r="J19" s="47"/>
      <c r="K19" s="22"/>
      <c r="L19" s="47">
        <v>3</v>
      </c>
      <c r="M19" s="21"/>
      <c r="N19" s="47"/>
      <c r="O19" s="25"/>
      <c r="P19" s="47"/>
      <c r="Q19" s="32"/>
      <c r="R19" s="50" t="s">
        <v>51</v>
      </c>
      <c r="S19" s="47"/>
    </row>
    <row r="20" spans="1:19" ht="15" x14ac:dyDescent="0.15">
      <c r="A20" s="95"/>
      <c r="B20" s="65"/>
      <c r="C20" s="66"/>
      <c r="D20" s="17">
        <v>122020</v>
      </c>
      <c r="E20" s="51" t="s">
        <v>52</v>
      </c>
      <c r="F20" s="15" t="s">
        <v>260</v>
      </c>
      <c r="G20" s="48">
        <v>2</v>
      </c>
      <c r="H20" s="48">
        <v>23</v>
      </c>
      <c r="I20" s="48">
        <v>9</v>
      </c>
      <c r="J20" s="48"/>
      <c r="K20" s="26"/>
      <c r="L20" s="48">
        <v>2</v>
      </c>
      <c r="M20" s="21"/>
      <c r="N20" s="48"/>
      <c r="O20" s="25"/>
      <c r="P20" s="48"/>
      <c r="Q20" s="32"/>
      <c r="R20" s="47" t="s">
        <v>280</v>
      </c>
      <c r="S20" s="14"/>
    </row>
    <row r="21" spans="1:19" ht="15" x14ac:dyDescent="0.15">
      <c r="A21" s="95"/>
      <c r="B21" s="65"/>
      <c r="C21" s="66"/>
      <c r="D21" s="45" t="s">
        <v>53</v>
      </c>
      <c r="E21" s="15" t="s">
        <v>281</v>
      </c>
      <c r="F21" s="15" t="s">
        <v>54</v>
      </c>
      <c r="G21" s="48">
        <v>9</v>
      </c>
      <c r="H21" s="48">
        <v>144</v>
      </c>
      <c r="I21" s="48"/>
      <c r="J21" s="48">
        <v>6</v>
      </c>
      <c r="K21" s="26">
        <v>4</v>
      </c>
      <c r="L21" s="48"/>
      <c r="M21" s="21"/>
      <c r="N21" s="48"/>
      <c r="O21" s="25"/>
      <c r="P21" s="48"/>
      <c r="Q21" s="32"/>
      <c r="R21" s="47" t="s">
        <v>25</v>
      </c>
      <c r="S21" s="15"/>
    </row>
    <row r="22" spans="1:19" ht="15" x14ac:dyDescent="0.15">
      <c r="A22" s="95"/>
      <c r="B22" s="65"/>
      <c r="C22" s="66"/>
      <c r="D22" s="45" t="s">
        <v>55</v>
      </c>
      <c r="E22" s="51" t="s">
        <v>56</v>
      </c>
      <c r="F22" s="15" t="s">
        <v>57</v>
      </c>
      <c r="G22" s="48">
        <v>2</v>
      </c>
      <c r="H22" s="48">
        <v>32</v>
      </c>
      <c r="I22" s="48"/>
      <c r="J22" s="48"/>
      <c r="K22" s="26">
        <v>2</v>
      </c>
      <c r="L22" s="48"/>
      <c r="M22" s="21"/>
      <c r="N22" s="48"/>
      <c r="O22" s="25"/>
      <c r="P22" s="48"/>
      <c r="Q22" s="32"/>
      <c r="R22" s="47" t="s">
        <v>25</v>
      </c>
      <c r="S22" s="14"/>
    </row>
    <row r="23" spans="1:19" ht="18.95" customHeight="1" x14ac:dyDescent="0.15">
      <c r="A23" s="95"/>
      <c r="B23" s="65"/>
      <c r="C23" s="66"/>
      <c r="D23" s="45" t="s">
        <v>58</v>
      </c>
      <c r="E23" s="51" t="s">
        <v>59</v>
      </c>
      <c r="F23" s="15" t="s">
        <v>60</v>
      </c>
      <c r="G23" s="48">
        <v>2</v>
      </c>
      <c r="H23" s="48">
        <v>32</v>
      </c>
      <c r="I23" s="48"/>
      <c r="J23" s="48"/>
      <c r="K23" s="26"/>
      <c r="L23" s="48">
        <v>2</v>
      </c>
      <c r="M23" s="21"/>
      <c r="N23" s="48"/>
      <c r="O23" s="25"/>
      <c r="P23" s="48"/>
      <c r="Q23" s="32"/>
      <c r="R23" s="47" t="s">
        <v>25</v>
      </c>
      <c r="S23" s="15"/>
    </row>
    <row r="24" spans="1:19" ht="16.5" customHeight="1" x14ac:dyDescent="0.15">
      <c r="A24" s="95"/>
      <c r="B24" s="65"/>
      <c r="C24" s="66"/>
      <c r="D24" s="46" t="s">
        <v>61</v>
      </c>
      <c r="E24" s="53" t="s">
        <v>62</v>
      </c>
      <c r="F24" s="15" t="s">
        <v>63</v>
      </c>
      <c r="G24" s="48">
        <v>2</v>
      </c>
      <c r="H24" s="48">
        <v>32</v>
      </c>
      <c r="I24" s="48"/>
      <c r="J24" s="48"/>
      <c r="K24" s="26"/>
      <c r="L24" s="48"/>
      <c r="M24" s="21">
        <v>2</v>
      </c>
      <c r="N24" s="48"/>
      <c r="O24" s="25"/>
      <c r="P24" s="48"/>
      <c r="Q24" s="32"/>
      <c r="R24" s="47" t="s">
        <v>25</v>
      </c>
      <c r="S24" s="15"/>
    </row>
    <row r="25" spans="1:19" ht="17.25" customHeight="1" x14ac:dyDescent="0.15">
      <c r="A25" s="95"/>
      <c r="B25" s="65"/>
      <c r="C25" s="66"/>
      <c r="D25" s="14" t="s">
        <v>64</v>
      </c>
      <c r="E25" s="51" t="s">
        <v>65</v>
      </c>
      <c r="F25" s="15" t="s">
        <v>66</v>
      </c>
      <c r="G25" s="47">
        <v>4</v>
      </c>
      <c r="H25" s="47">
        <v>32</v>
      </c>
      <c r="I25" s="47">
        <v>32</v>
      </c>
      <c r="J25" s="47">
        <v>4</v>
      </c>
      <c r="K25" s="22"/>
      <c r="L25" s="47"/>
      <c r="M25" s="21"/>
      <c r="N25" s="15"/>
      <c r="O25" s="23"/>
      <c r="P25" s="15"/>
      <c r="Q25" s="31"/>
      <c r="R25" s="50" t="s">
        <v>35</v>
      </c>
      <c r="S25" s="15"/>
    </row>
    <row r="26" spans="1:19" s="2" customFormat="1" ht="15" x14ac:dyDescent="0.15">
      <c r="A26" s="95"/>
      <c r="B26" s="83" t="s">
        <v>274</v>
      </c>
      <c r="C26" s="83"/>
      <c r="D26" s="83"/>
      <c r="E26" s="83"/>
      <c r="F26" s="15"/>
      <c r="G26" s="48">
        <f>SUM(G18:G25)</f>
        <v>29</v>
      </c>
      <c r="H26" s="48">
        <f>SUM(H18:H25)</f>
        <v>391</v>
      </c>
      <c r="I26" s="48">
        <f>SUM(I18:I25)</f>
        <v>73</v>
      </c>
      <c r="J26" s="48">
        <f>SUM(J18:J25)</f>
        <v>10</v>
      </c>
      <c r="K26" s="48">
        <f t="shared" ref="K26:Q26" si="2">SUM(K18:K25)</f>
        <v>9</v>
      </c>
      <c r="L26" s="48">
        <f t="shared" si="2"/>
        <v>7</v>
      </c>
      <c r="M26" s="48">
        <f t="shared" si="2"/>
        <v>2</v>
      </c>
      <c r="N26" s="48">
        <f t="shared" si="2"/>
        <v>0</v>
      </c>
      <c r="O26" s="48">
        <f t="shared" si="2"/>
        <v>0</v>
      </c>
      <c r="P26" s="48">
        <f t="shared" si="2"/>
        <v>0</v>
      </c>
      <c r="Q26" s="48">
        <f t="shared" si="2"/>
        <v>0</v>
      </c>
      <c r="R26" s="47"/>
      <c r="S26" s="15"/>
    </row>
    <row r="27" spans="1:19" ht="28.5" customHeight="1" x14ac:dyDescent="0.15">
      <c r="A27" s="95"/>
      <c r="B27" s="74" t="s">
        <v>253</v>
      </c>
      <c r="C27" s="74"/>
      <c r="D27" s="46" t="s">
        <v>67</v>
      </c>
      <c r="E27" s="51" t="s">
        <v>68</v>
      </c>
      <c r="F27" s="15" t="s">
        <v>69</v>
      </c>
      <c r="G27" s="48">
        <v>1</v>
      </c>
      <c r="H27" s="48">
        <v>16</v>
      </c>
      <c r="I27" s="48"/>
      <c r="J27" s="27">
        <v>2</v>
      </c>
      <c r="K27" s="28"/>
      <c r="L27" s="48"/>
      <c r="M27" s="21"/>
      <c r="N27" s="48"/>
      <c r="O27" s="25"/>
      <c r="P27" s="27"/>
      <c r="Q27" s="33"/>
      <c r="R27" s="50" t="s">
        <v>35</v>
      </c>
      <c r="S27" s="15"/>
    </row>
    <row r="28" spans="1:19" ht="23.1" customHeight="1" x14ac:dyDescent="0.15">
      <c r="A28" s="95"/>
      <c r="B28" s="74"/>
      <c r="C28" s="74"/>
      <c r="D28" s="45" t="s">
        <v>70</v>
      </c>
      <c r="E28" s="51" t="s">
        <v>282</v>
      </c>
      <c r="F28" s="15" t="s">
        <v>71</v>
      </c>
      <c r="G28" s="48">
        <v>3</v>
      </c>
      <c r="H28" s="48">
        <v>48</v>
      </c>
      <c r="I28" s="48"/>
      <c r="J28" s="27">
        <v>4</v>
      </c>
      <c r="K28" s="28"/>
      <c r="L28" s="48"/>
      <c r="M28" s="21"/>
      <c r="N28" s="48"/>
      <c r="O28" s="25"/>
      <c r="P28" s="27"/>
      <c r="Q28" s="33"/>
      <c r="R28" s="50" t="s">
        <v>25</v>
      </c>
      <c r="S28" s="15"/>
    </row>
    <row r="29" spans="1:19" ht="21.95" customHeight="1" x14ac:dyDescent="0.15">
      <c r="A29" s="95"/>
      <c r="B29" s="74"/>
      <c r="C29" s="74"/>
      <c r="D29" s="45" t="s">
        <v>72</v>
      </c>
      <c r="E29" s="51" t="s">
        <v>283</v>
      </c>
      <c r="F29" s="15" t="s">
        <v>73</v>
      </c>
      <c r="G29" s="48">
        <v>3.5</v>
      </c>
      <c r="H29" s="48">
        <v>24</v>
      </c>
      <c r="I29" s="48">
        <v>32</v>
      </c>
      <c r="J29" s="27"/>
      <c r="K29" s="28">
        <v>4</v>
      </c>
      <c r="L29" s="48"/>
      <c r="M29" s="21"/>
      <c r="N29" s="48"/>
      <c r="O29" s="25"/>
      <c r="P29" s="27"/>
      <c r="Q29" s="33"/>
      <c r="R29" s="50" t="s">
        <v>35</v>
      </c>
      <c r="S29" s="15"/>
    </row>
    <row r="30" spans="1:19" ht="18" customHeight="1" x14ac:dyDescent="0.15">
      <c r="A30" s="95"/>
      <c r="B30" s="74"/>
      <c r="C30" s="74"/>
      <c r="D30" s="45" t="s">
        <v>74</v>
      </c>
      <c r="E30" s="51" t="s">
        <v>75</v>
      </c>
      <c r="F30" s="15" t="s">
        <v>76</v>
      </c>
      <c r="G30" s="48">
        <v>2</v>
      </c>
      <c r="H30" s="48"/>
      <c r="I30" s="48">
        <v>32</v>
      </c>
      <c r="J30" s="27"/>
      <c r="K30" s="28">
        <v>2</v>
      </c>
      <c r="L30" s="48"/>
      <c r="M30" s="21"/>
      <c r="N30" s="48"/>
      <c r="O30" s="25"/>
      <c r="P30" s="27"/>
      <c r="Q30" s="33"/>
      <c r="R30" s="50" t="s">
        <v>35</v>
      </c>
      <c r="S30" s="51"/>
    </row>
    <row r="31" spans="1:19" ht="20.25" customHeight="1" x14ac:dyDescent="0.15">
      <c r="A31" s="95"/>
      <c r="B31" s="74"/>
      <c r="C31" s="74"/>
      <c r="D31" s="46" t="s">
        <v>77</v>
      </c>
      <c r="E31" s="51" t="s">
        <v>78</v>
      </c>
      <c r="F31" s="15" t="s">
        <v>79</v>
      </c>
      <c r="G31" s="48">
        <v>4</v>
      </c>
      <c r="H31" s="48">
        <v>48</v>
      </c>
      <c r="I31" s="48">
        <v>16</v>
      </c>
      <c r="J31" s="27"/>
      <c r="K31" s="28"/>
      <c r="L31" s="48">
        <v>4</v>
      </c>
      <c r="M31" s="21"/>
      <c r="N31" s="48"/>
      <c r="O31" s="25"/>
      <c r="P31" s="27"/>
      <c r="Q31" s="33"/>
      <c r="R31" s="50" t="s">
        <v>25</v>
      </c>
      <c r="S31" s="15"/>
    </row>
    <row r="32" spans="1:19" ht="19.5" customHeight="1" x14ac:dyDescent="0.15">
      <c r="A32" s="95"/>
      <c r="B32" s="74"/>
      <c r="C32" s="74"/>
      <c r="D32" s="46" t="s">
        <v>80</v>
      </c>
      <c r="E32" s="51" t="s">
        <v>81</v>
      </c>
      <c r="F32" s="15" t="s">
        <v>82</v>
      </c>
      <c r="G32" s="48">
        <v>2</v>
      </c>
      <c r="H32" s="48">
        <v>26</v>
      </c>
      <c r="I32" s="48">
        <v>6</v>
      </c>
      <c r="J32" s="27"/>
      <c r="K32" s="28"/>
      <c r="L32" s="48">
        <v>2</v>
      </c>
      <c r="M32" s="21"/>
      <c r="N32" s="48"/>
      <c r="O32" s="25"/>
      <c r="P32" s="27"/>
      <c r="Q32" s="33"/>
      <c r="R32" s="50" t="s">
        <v>35</v>
      </c>
      <c r="S32" s="15"/>
    </row>
    <row r="33" spans="1:19" ht="18.75" customHeight="1" x14ac:dyDescent="0.15">
      <c r="A33" s="95"/>
      <c r="B33" s="74"/>
      <c r="C33" s="74"/>
      <c r="D33" s="45" t="s">
        <v>83</v>
      </c>
      <c r="E33" s="51" t="s">
        <v>84</v>
      </c>
      <c r="F33" s="15" t="s">
        <v>85</v>
      </c>
      <c r="G33" s="48">
        <v>3.5</v>
      </c>
      <c r="H33" s="48">
        <v>56</v>
      </c>
      <c r="I33" s="48"/>
      <c r="J33" s="27"/>
      <c r="K33" s="28"/>
      <c r="L33" s="48">
        <v>4</v>
      </c>
      <c r="M33" s="21"/>
      <c r="N33" s="48"/>
      <c r="O33" s="25"/>
      <c r="P33" s="27"/>
      <c r="Q33" s="33"/>
      <c r="R33" s="50" t="s">
        <v>25</v>
      </c>
      <c r="S33" s="15"/>
    </row>
    <row r="34" spans="1:19" ht="21" customHeight="1" x14ac:dyDescent="0.15">
      <c r="A34" s="95"/>
      <c r="B34" s="74"/>
      <c r="C34" s="74"/>
      <c r="D34" s="45" t="s">
        <v>86</v>
      </c>
      <c r="E34" s="51" t="s">
        <v>87</v>
      </c>
      <c r="F34" s="15" t="s">
        <v>88</v>
      </c>
      <c r="G34" s="48">
        <v>3.5</v>
      </c>
      <c r="H34" s="48">
        <v>50</v>
      </c>
      <c r="I34" s="48">
        <v>6</v>
      </c>
      <c r="J34" s="27"/>
      <c r="K34" s="28"/>
      <c r="L34" s="48"/>
      <c r="M34" s="21">
        <v>4</v>
      </c>
      <c r="N34" s="48"/>
      <c r="O34" s="25"/>
      <c r="P34" s="27"/>
      <c r="Q34" s="33"/>
      <c r="R34" s="50" t="s">
        <v>25</v>
      </c>
      <c r="S34" s="15"/>
    </row>
    <row r="35" spans="1:19" ht="15" x14ac:dyDescent="0.15">
      <c r="A35" s="95"/>
      <c r="B35" s="74"/>
      <c r="C35" s="74"/>
      <c r="D35" s="45" t="s">
        <v>89</v>
      </c>
      <c r="E35" s="51" t="s">
        <v>90</v>
      </c>
      <c r="F35" s="15" t="s">
        <v>91</v>
      </c>
      <c r="G35" s="48">
        <v>2</v>
      </c>
      <c r="H35" s="48">
        <v>32</v>
      </c>
      <c r="I35" s="48"/>
      <c r="J35" s="27"/>
      <c r="K35" s="28"/>
      <c r="L35" s="48"/>
      <c r="M35" s="21">
        <v>2</v>
      </c>
      <c r="N35" s="48"/>
      <c r="O35" s="25"/>
      <c r="P35" s="27"/>
      <c r="Q35" s="33"/>
      <c r="R35" s="50" t="s">
        <v>25</v>
      </c>
      <c r="S35" s="15"/>
    </row>
    <row r="36" spans="1:19" ht="15" x14ac:dyDescent="0.15">
      <c r="A36" s="95"/>
      <c r="B36" s="74"/>
      <c r="C36" s="74"/>
      <c r="D36" s="45" t="s">
        <v>92</v>
      </c>
      <c r="E36" s="51" t="s">
        <v>93</v>
      </c>
      <c r="F36" s="15" t="s">
        <v>94</v>
      </c>
      <c r="G36" s="48">
        <v>3.5</v>
      </c>
      <c r="H36" s="48">
        <v>50</v>
      </c>
      <c r="I36" s="48">
        <v>6</v>
      </c>
      <c r="J36" s="27"/>
      <c r="K36" s="28"/>
      <c r="L36" s="48"/>
      <c r="M36" s="21">
        <v>3</v>
      </c>
      <c r="N36" s="48"/>
      <c r="O36" s="25"/>
      <c r="P36" s="27"/>
      <c r="Q36" s="33"/>
      <c r="R36" s="50" t="s">
        <v>25</v>
      </c>
      <c r="S36" s="15"/>
    </row>
    <row r="37" spans="1:19" ht="19.5" customHeight="1" x14ac:dyDescent="0.15">
      <c r="A37" s="95"/>
      <c r="B37" s="74"/>
      <c r="C37" s="74"/>
      <c r="D37" s="45" t="s">
        <v>95</v>
      </c>
      <c r="E37" s="51" t="s">
        <v>96</v>
      </c>
      <c r="F37" s="15" t="s">
        <v>97</v>
      </c>
      <c r="G37" s="48">
        <v>3.5</v>
      </c>
      <c r="H37" s="48">
        <v>50</v>
      </c>
      <c r="I37" s="48">
        <v>6</v>
      </c>
      <c r="J37" s="27"/>
      <c r="K37" s="28"/>
      <c r="L37" s="48"/>
      <c r="M37" s="21"/>
      <c r="N37" s="48">
        <v>3</v>
      </c>
      <c r="O37" s="25"/>
      <c r="P37" s="27"/>
      <c r="Q37" s="33"/>
      <c r="R37" s="50" t="s">
        <v>25</v>
      </c>
      <c r="S37" s="15"/>
    </row>
    <row r="38" spans="1:19" ht="17.25" customHeight="1" x14ac:dyDescent="0.15">
      <c r="A38" s="95"/>
      <c r="B38" s="74"/>
      <c r="C38" s="74"/>
      <c r="D38" s="46" t="s">
        <v>98</v>
      </c>
      <c r="E38" s="51" t="s">
        <v>99</v>
      </c>
      <c r="F38" s="15" t="s">
        <v>100</v>
      </c>
      <c r="G38" s="48">
        <v>2</v>
      </c>
      <c r="H38" s="48">
        <v>24</v>
      </c>
      <c r="I38" s="48">
        <v>8</v>
      </c>
      <c r="J38" s="27"/>
      <c r="K38" s="28"/>
      <c r="L38" s="48"/>
      <c r="M38" s="21"/>
      <c r="N38" s="48">
        <v>2</v>
      </c>
      <c r="O38" s="25"/>
      <c r="P38" s="27"/>
      <c r="Q38" s="33"/>
      <c r="R38" s="50" t="s">
        <v>35</v>
      </c>
      <c r="S38" s="15"/>
    </row>
    <row r="39" spans="1:19" ht="20.25" customHeight="1" x14ac:dyDescent="0.15">
      <c r="A39" s="95"/>
      <c r="B39" s="74"/>
      <c r="C39" s="74"/>
      <c r="D39" s="45" t="s">
        <v>101</v>
      </c>
      <c r="E39" s="51" t="s">
        <v>102</v>
      </c>
      <c r="F39" s="15" t="s">
        <v>103</v>
      </c>
      <c r="G39" s="48">
        <v>2</v>
      </c>
      <c r="H39" s="48">
        <v>20</v>
      </c>
      <c r="I39" s="48">
        <v>12</v>
      </c>
      <c r="J39" s="27"/>
      <c r="K39" s="28"/>
      <c r="L39" s="48"/>
      <c r="M39" s="21"/>
      <c r="N39" s="48">
        <v>2</v>
      </c>
      <c r="O39" s="25"/>
      <c r="P39" s="27"/>
      <c r="Q39" s="33"/>
      <c r="R39" s="50" t="s">
        <v>35</v>
      </c>
      <c r="S39" s="51"/>
    </row>
    <row r="40" spans="1:19" customFormat="1" ht="30" x14ac:dyDescent="0.15">
      <c r="A40" s="95"/>
      <c r="B40" s="74"/>
      <c r="C40" s="74"/>
      <c r="D40" s="46" t="s">
        <v>104</v>
      </c>
      <c r="E40" s="54" t="s">
        <v>105</v>
      </c>
      <c r="F40" s="15" t="s">
        <v>106</v>
      </c>
      <c r="G40" s="48">
        <v>3</v>
      </c>
      <c r="H40" s="48">
        <v>42</v>
      </c>
      <c r="I40" s="48">
        <v>6</v>
      </c>
      <c r="J40" s="27"/>
      <c r="K40" s="28"/>
      <c r="L40" s="27"/>
      <c r="M40" s="29"/>
      <c r="N40" s="27">
        <v>3</v>
      </c>
      <c r="O40" s="25"/>
      <c r="P40" s="27"/>
      <c r="Q40" s="33"/>
      <c r="R40" s="50" t="s">
        <v>25</v>
      </c>
      <c r="S40" s="15"/>
    </row>
    <row r="41" spans="1:19" ht="21" customHeight="1" x14ac:dyDescent="0.15">
      <c r="A41" s="95"/>
      <c r="B41" s="74"/>
      <c r="C41" s="74"/>
      <c r="D41" s="46" t="s">
        <v>107</v>
      </c>
      <c r="E41" s="51" t="s">
        <v>248</v>
      </c>
      <c r="F41" s="15" t="s">
        <v>108</v>
      </c>
      <c r="G41" s="48">
        <v>2</v>
      </c>
      <c r="H41" s="48">
        <v>32</v>
      </c>
      <c r="I41" s="48"/>
      <c r="J41" s="27"/>
      <c r="K41" s="28"/>
      <c r="L41" s="48"/>
      <c r="M41" s="21"/>
      <c r="N41" s="48"/>
      <c r="O41" s="25">
        <v>2</v>
      </c>
      <c r="P41" s="27"/>
      <c r="Q41" s="33"/>
      <c r="R41" s="50" t="s">
        <v>25</v>
      </c>
      <c r="S41" s="15"/>
    </row>
    <row r="42" spans="1:19" ht="29.25" customHeight="1" x14ac:dyDescent="0.15">
      <c r="A42" s="95"/>
      <c r="B42" s="74"/>
      <c r="C42" s="74"/>
      <c r="D42" s="45" t="s">
        <v>109</v>
      </c>
      <c r="E42" s="51" t="s">
        <v>110</v>
      </c>
      <c r="F42" s="15" t="s">
        <v>111</v>
      </c>
      <c r="G42" s="48">
        <v>2</v>
      </c>
      <c r="H42" s="48">
        <v>24</v>
      </c>
      <c r="I42" s="48">
        <v>8</v>
      </c>
      <c r="J42" s="27"/>
      <c r="K42" s="28"/>
      <c r="L42" s="48"/>
      <c r="M42" s="21"/>
      <c r="N42" s="48"/>
      <c r="O42" s="25">
        <v>2</v>
      </c>
      <c r="P42" s="27"/>
      <c r="Q42" s="33"/>
      <c r="R42" s="50" t="s">
        <v>25</v>
      </c>
      <c r="S42" s="15"/>
    </row>
    <row r="43" spans="1:19" ht="15" x14ac:dyDescent="0.15">
      <c r="A43" s="95"/>
      <c r="B43" s="74"/>
      <c r="C43" s="74"/>
      <c r="D43" s="45" t="s">
        <v>112</v>
      </c>
      <c r="E43" s="51" t="s">
        <v>113</v>
      </c>
      <c r="F43" s="15" t="s">
        <v>114</v>
      </c>
      <c r="G43" s="48">
        <v>2</v>
      </c>
      <c r="H43" s="48">
        <v>24</v>
      </c>
      <c r="I43" s="48">
        <v>8</v>
      </c>
      <c r="J43" s="27"/>
      <c r="K43" s="28"/>
      <c r="L43" s="48"/>
      <c r="M43" s="21"/>
      <c r="N43" s="48"/>
      <c r="O43" s="25">
        <v>2</v>
      </c>
      <c r="P43" s="27"/>
      <c r="Q43" s="33"/>
      <c r="R43" s="50" t="s">
        <v>25</v>
      </c>
      <c r="S43" s="15"/>
    </row>
    <row r="44" spans="1:19" s="2" customFormat="1" ht="15" x14ac:dyDescent="0.15">
      <c r="A44" s="96"/>
      <c r="B44" s="106" t="s">
        <v>274</v>
      </c>
      <c r="C44" s="107"/>
      <c r="D44" s="107"/>
      <c r="E44" s="108"/>
      <c r="F44" s="15"/>
      <c r="G44" s="47">
        <f>SUM(G27:G43)</f>
        <v>44.5</v>
      </c>
      <c r="H44" s="47">
        <f t="shared" ref="H44:J44" si="3">SUM(H27:H43)</f>
        <v>566</v>
      </c>
      <c r="I44" s="47">
        <f t="shared" si="3"/>
        <v>146</v>
      </c>
      <c r="J44" s="47">
        <f t="shared" si="3"/>
        <v>6</v>
      </c>
      <c r="K44" s="47">
        <f t="shared" ref="K44:Q44" si="4">SUM(K27:K43)</f>
        <v>6</v>
      </c>
      <c r="L44" s="47">
        <f t="shared" si="4"/>
        <v>10</v>
      </c>
      <c r="M44" s="47">
        <f t="shared" si="4"/>
        <v>9</v>
      </c>
      <c r="N44" s="47">
        <f t="shared" si="4"/>
        <v>10</v>
      </c>
      <c r="O44" s="47">
        <f t="shared" si="4"/>
        <v>6</v>
      </c>
      <c r="P44" s="47">
        <f t="shared" si="4"/>
        <v>0</v>
      </c>
      <c r="Q44" s="47">
        <f t="shared" si="4"/>
        <v>0</v>
      </c>
      <c r="R44" s="47"/>
      <c r="S44" s="15"/>
    </row>
    <row r="45" spans="1:19" s="2" customFormat="1" ht="15" customHeight="1" x14ac:dyDescent="0.15">
      <c r="A45" s="97" t="s">
        <v>115</v>
      </c>
      <c r="B45" s="74" t="s">
        <v>254</v>
      </c>
      <c r="C45" s="74"/>
      <c r="D45" s="45" t="s">
        <v>116</v>
      </c>
      <c r="E45" s="55" t="s">
        <v>240</v>
      </c>
      <c r="F45" s="15" t="s">
        <v>117</v>
      </c>
      <c r="G45" s="48">
        <v>2</v>
      </c>
      <c r="H45" s="48">
        <v>32</v>
      </c>
      <c r="I45" s="48"/>
      <c r="J45" s="48"/>
      <c r="K45" s="28"/>
      <c r="L45" s="48"/>
      <c r="M45" s="21">
        <v>2</v>
      </c>
      <c r="N45" s="48"/>
      <c r="O45" s="25"/>
      <c r="P45" s="48"/>
      <c r="Q45" s="33"/>
      <c r="R45" s="50" t="s">
        <v>25</v>
      </c>
      <c r="S45" s="15"/>
    </row>
    <row r="46" spans="1:19" ht="15" customHeight="1" x14ac:dyDescent="0.15">
      <c r="A46" s="95"/>
      <c r="B46" s="74"/>
      <c r="C46" s="74"/>
      <c r="D46" s="45" t="s">
        <v>118</v>
      </c>
      <c r="E46" s="51" t="s">
        <v>241</v>
      </c>
      <c r="F46" s="15" t="s">
        <v>119</v>
      </c>
      <c r="G46" s="48">
        <v>3</v>
      </c>
      <c r="H46" s="48">
        <v>36</v>
      </c>
      <c r="I46" s="48">
        <v>12</v>
      </c>
      <c r="J46" s="27"/>
      <c r="K46" s="28"/>
      <c r="L46" s="48"/>
      <c r="M46" s="21"/>
      <c r="N46" s="27">
        <v>3</v>
      </c>
      <c r="O46" s="25"/>
      <c r="P46" s="27"/>
      <c r="Q46" s="33"/>
      <c r="R46" s="50" t="s">
        <v>25</v>
      </c>
      <c r="S46" s="15"/>
    </row>
    <row r="47" spans="1:19" ht="15" x14ac:dyDescent="0.15">
      <c r="A47" s="95"/>
      <c r="B47" s="74"/>
      <c r="C47" s="74"/>
      <c r="D47" s="45" t="s">
        <v>120</v>
      </c>
      <c r="E47" s="51" t="s">
        <v>242</v>
      </c>
      <c r="F47" s="15" t="s">
        <v>121</v>
      </c>
      <c r="G47" s="48">
        <v>2</v>
      </c>
      <c r="H47" s="48">
        <v>32</v>
      </c>
      <c r="I47" s="48"/>
      <c r="J47" s="27"/>
      <c r="K47" s="26"/>
      <c r="L47" s="48"/>
      <c r="M47" s="21"/>
      <c r="N47" s="27"/>
      <c r="O47" s="25">
        <v>2</v>
      </c>
      <c r="P47" s="27"/>
      <c r="Q47" s="32"/>
      <c r="R47" s="50" t="s">
        <v>25</v>
      </c>
      <c r="S47" s="15"/>
    </row>
    <row r="48" spans="1:19" ht="15" x14ac:dyDescent="0.15">
      <c r="A48" s="95"/>
      <c r="B48" s="74"/>
      <c r="C48" s="74"/>
      <c r="D48" s="45" t="s">
        <v>122</v>
      </c>
      <c r="E48" s="51" t="s">
        <v>243</v>
      </c>
      <c r="F48" s="15" t="s">
        <v>123</v>
      </c>
      <c r="G48" s="48">
        <v>2</v>
      </c>
      <c r="H48" s="48">
        <v>32</v>
      </c>
      <c r="I48" s="48"/>
      <c r="J48" s="27"/>
      <c r="K48" s="26"/>
      <c r="L48" s="48"/>
      <c r="M48" s="21"/>
      <c r="N48" s="27"/>
      <c r="O48" s="25"/>
      <c r="P48" s="27">
        <v>2</v>
      </c>
      <c r="Q48" s="32"/>
      <c r="R48" s="50" t="s">
        <v>25</v>
      </c>
      <c r="S48" s="15"/>
    </row>
    <row r="49" spans="1:19" ht="15" x14ac:dyDescent="0.15">
      <c r="A49" s="95"/>
      <c r="B49" s="74"/>
      <c r="C49" s="74"/>
      <c r="D49" s="45" t="s">
        <v>124</v>
      </c>
      <c r="E49" s="51" t="s">
        <v>244</v>
      </c>
      <c r="F49" s="15" t="s">
        <v>125</v>
      </c>
      <c r="G49" s="48">
        <v>2</v>
      </c>
      <c r="H49" s="48">
        <v>26</v>
      </c>
      <c r="I49" s="48">
        <v>6</v>
      </c>
      <c r="J49" s="27"/>
      <c r="K49" s="26"/>
      <c r="L49" s="48"/>
      <c r="M49" s="21"/>
      <c r="N49" s="27"/>
      <c r="O49" s="25"/>
      <c r="P49" s="48">
        <v>2</v>
      </c>
      <c r="Q49" s="32"/>
      <c r="R49" s="50" t="s">
        <v>25</v>
      </c>
      <c r="S49" s="15"/>
    </row>
    <row r="50" spans="1:19" s="2" customFormat="1" ht="15" x14ac:dyDescent="0.15">
      <c r="A50" s="95"/>
      <c r="B50" s="106" t="s">
        <v>274</v>
      </c>
      <c r="C50" s="107"/>
      <c r="D50" s="107"/>
      <c r="E50" s="108"/>
      <c r="F50" s="15"/>
      <c r="G50" s="48">
        <f>SUM(G45:G49)</f>
        <v>11</v>
      </c>
      <c r="H50" s="48">
        <f>SUM(H45:H49)</f>
        <v>158</v>
      </c>
      <c r="I50" s="48">
        <f>SUM(I45:I49)</f>
        <v>18</v>
      </c>
      <c r="J50" s="47">
        <f>SUM(J45:J49)</f>
        <v>0</v>
      </c>
      <c r="K50" s="47">
        <f t="shared" ref="K50:Q50" si="5">SUM(K45:K49)</f>
        <v>0</v>
      </c>
      <c r="L50" s="47">
        <f t="shared" si="5"/>
        <v>0</v>
      </c>
      <c r="M50" s="47">
        <f t="shared" si="5"/>
        <v>2</v>
      </c>
      <c r="N50" s="47">
        <f t="shared" si="5"/>
        <v>3</v>
      </c>
      <c r="O50" s="47">
        <f t="shared" si="5"/>
        <v>2</v>
      </c>
      <c r="P50" s="47">
        <f t="shared" si="5"/>
        <v>4</v>
      </c>
      <c r="Q50" s="47">
        <f t="shared" si="5"/>
        <v>0</v>
      </c>
      <c r="R50" s="47"/>
      <c r="S50" s="15"/>
    </row>
    <row r="51" spans="1:19" s="2" customFormat="1" ht="17.100000000000001" customHeight="1" x14ac:dyDescent="0.15">
      <c r="A51" s="95"/>
      <c r="B51" s="59" t="s">
        <v>255</v>
      </c>
      <c r="C51" s="76"/>
      <c r="D51" s="45" t="s">
        <v>126</v>
      </c>
      <c r="E51" s="56" t="s">
        <v>127</v>
      </c>
      <c r="F51" s="15" t="s">
        <v>128</v>
      </c>
      <c r="G51" s="48">
        <v>1</v>
      </c>
      <c r="H51" s="48">
        <v>16</v>
      </c>
      <c r="I51" s="48"/>
      <c r="J51" s="48"/>
      <c r="K51" s="26"/>
      <c r="L51" s="48">
        <v>2</v>
      </c>
      <c r="M51" s="21"/>
      <c r="N51" s="48"/>
      <c r="O51" s="25"/>
      <c r="P51" s="48"/>
      <c r="Q51" s="32"/>
      <c r="R51" s="50" t="s">
        <v>35</v>
      </c>
      <c r="S51" s="15"/>
    </row>
    <row r="52" spans="1:19" ht="18" customHeight="1" x14ac:dyDescent="0.15">
      <c r="A52" s="95"/>
      <c r="B52" s="65"/>
      <c r="C52" s="77"/>
      <c r="D52" s="45" t="s">
        <v>129</v>
      </c>
      <c r="E52" s="51" t="s">
        <v>130</v>
      </c>
      <c r="F52" s="15" t="s">
        <v>131</v>
      </c>
      <c r="G52" s="48">
        <v>1</v>
      </c>
      <c r="H52" s="48">
        <v>16</v>
      </c>
      <c r="I52" s="48"/>
      <c r="J52" s="27"/>
      <c r="K52" s="26"/>
      <c r="L52" s="48">
        <v>2</v>
      </c>
      <c r="M52" s="21"/>
      <c r="N52" s="27"/>
      <c r="O52" s="25"/>
      <c r="P52" s="27"/>
      <c r="Q52" s="32"/>
      <c r="R52" s="50" t="s">
        <v>35</v>
      </c>
      <c r="S52" s="15"/>
    </row>
    <row r="53" spans="1:19" ht="21.75" customHeight="1" x14ac:dyDescent="0.15">
      <c r="A53" s="95"/>
      <c r="B53" s="65"/>
      <c r="C53" s="77"/>
      <c r="D53" s="45" t="s">
        <v>132</v>
      </c>
      <c r="E53" s="51" t="s">
        <v>133</v>
      </c>
      <c r="F53" s="15" t="s">
        <v>134</v>
      </c>
      <c r="G53" s="48">
        <v>2</v>
      </c>
      <c r="H53" s="48">
        <v>24</v>
      </c>
      <c r="I53" s="48">
        <v>8</v>
      </c>
      <c r="J53" s="27"/>
      <c r="K53" s="28"/>
      <c r="L53" s="48"/>
      <c r="M53" s="21">
        <v>2</v>
      </c>
      <c r="N53" s="27"/>
      <c r="O53" s="25"/>
      <c r="P53" s="27"/>
      <c r="Q53" s="33"/>
      <c r="R53" s="50" t="s">
        <v>25</v>
      </c>
      <c r="S53" s="15"/>
    </row>
    <row r="54" spans="1:19" ht="23.25" customHeight="1" x14ac:dyDescent="0.15">
      <c r="A54" s="95"/>
      <c r="B54" s="65"/>
      <c r="C54" s="77"/>
      <c r="D54" s="45" t="s">
        <v>135</v>
      </c>
      <c r="E54" s="51" t="s">
        <v>136</v>
      </c>
      <c r="F54" s="15" t="s">
        <v>137</v>
      </c>
      <c r="G54" s="48">
        <v>2</v>
      </c>
      <c r="H54" s="48">
        <v>24</v>
      </c>
      <c r="I54" s="48">
        <v>8</v>
      </c>
      <c r="J54" s="27"/>
      <c r="K54" s="28"/>
      <c r="L54" s="48"/>
      <c r="M54" s="21">
        <v>2</v>
      </c>
      <c r="N54" s="27"/>
      <c r="O54" s="25"/>
      <c r="P54" s="27"/>
      <c r="Q54" s="33"/>
      <c r="R54" s="50" t="s">
        <v>35</v>
      </c>
      <c r="S54" s="15"/>
    </row>
    <row r="55" spans="1:19" ht="20.25" customHeight="1" x14ac:dyDescent="0.15">
      <c r="A55" s="95"/>
      <c r="B55" s="65"/>
      <c r="C55" s="77"/>
      <c r="D55" s="45" t="s">
        <v>138</v>
      </c>
      <c r="E55" s="15" t="s">
        <v>284</v>
      </c>
      <c r="F55" s="15" t="s">
        <v>139</v>
      </c>
      <c r="G55" s="48">
        <v>2</v>
      </c>
      <c r="H55" s="48"/>
      <c r="I55" s="48">
        <v>32</v>
      </c>
      <c r="J55" s="27"/>
      <c r="K55" s="26"/>
      <c r="L55" s="48"/>
      <c r="M55" s="21">
        <v>2</v>
      </c>
      <c r="N55" s="27"/>
      <c r="O55" s="25"/>
      <c r="P55" s="27"/>
      <c r="Q55" s="32"/>
      <c r="R55" s="50" t="s">
        <v>35</v>
      </c>
      <c r="S55" s="15"/>
    </row>
    <row r="56" spans="1:19" ht="20.25" customHeight="1" x14ac:dyDescent="0.15">
      <c r="A56" s="95"/>
      <c r="B56" s="65"/>
      <c r="C56" s="77"/>
      <c r="D56" s="45" t="s">
        <v>140</v>
      </c>
      <c r="E56" s="51" t="s">
        <v>141</v>
      </c>
      <c r="F56" s="15" t="s">
        <v>142</v>
      </c>
      <c r="G56" s="48">
        <v>1</v>
      </c>
      <c r="H56" s="48">
        <v>16</v>
      </c>
      <c r="I56" s="48"/>
      <c r="J56" s="27"/>
      <c r="K56" s="26"/>
      <c r="L56" s="48"/>
      <c r="M56" s="21"/>
      <c r="N56" s="27">
        <v>2</v>
      </c>
      <c r="O56" s="25"/>
      <c r="P56" s="27"/>
      <c r="Q56" s="32"/>
      <c r="R56" s="50" t="s">
        <v>35</v>
      </c>
      <c r="S56" s="15"/>
    </row>
    <row r="57" spans="1:19" ht="22.5" customHeight="1" x14ac:dyDescent="0.15">
      <c r="A57" s="95"/>
      <c r="B57" s="65"/>
      <c r="C57" s="77"/>
      <c r="D57" s="45" t="s">
        <v>143</v>
      </c>
      <c r="E57" s="51" t="s">
        <v>144</v>
      </c>
      <c r="F57" s="15" t="s">
        <v>145</v>
      </c>
      <c r="G57" s="27">
        <v>2</v>
      </c>
      <c r="H57" s="48">
        <v>16</v>
      </c>
      <c r="I57" s="48">
        <v>16</v>
      </c>
      <c r="J57" s="27"/>
      <c r="K57" s="28"/>
      <c r="L57" s="48"/>
      <c r="M57" s="21"/>
      <c r="N57" s="27">
        <v>2</v>
      </c>
      <c r="O57" s="25"/>
      <c r="P57" s="27"/>
      <c r="Q57" s="33"/>
      <c r="R57" s="50" t="s">
        <v>35</v>
      </c>
      <c r="S57" s="51"/>
    </row>
    <row r="58" spans="1:19" ht="23.25" customHeight="1" x14ac:dyDescent="0.15">
      <c r="A58" s="95"/>
      <c r="B58" s="65"/>
      <c r="C58" s="77"/>
      <c r="D58" s="45" t="s">
        <v>146</v>
      </c>
      <c r="E58" s="51" t="s">
        <v>245</v>
      </c>
      <c r="F58" s="15" t="s">
        <v>147</v>
      </c>
      <c r="G58" s="48">
        <v>2</v>
      </c>
      <c r="H58" s="48">
        <v>24</v>
      </c>
      <c r="I58" s="48">
        <v>8</v>
      </c>
      <c r="J58" s="27"/>
      <c r="K58" s="26"/>
      <c r="L58" s="48"/>
      <c r="M58" s="21"/>
      <c r="N58" s="27">
        <v>2</v>
      </c>
      <c r="O58" s="25"/>
      <c r="P58" s="27"/>
      <c r="Q58" s="32"/>
      <c r="R58" s="50" t="s">
        <v>35</v>
      </c>
      <c r="S58" s="15"/>
    </row>
    <row r="59" spans="1:19" ht="33.75" customHeight="1" x14ac:dyDescent="0.15">
      <c r="A59" s="95"/>
      <c r="B59" s="65"/>
      <c r="C59" s="77"/>
      <c r="D59" s="45" t="s">
        <v>148</v>
      </c>
      <c r="E59" s="51" t="s">
        <v>246</v>
      </c>
      <c r="F59" s="15" t="s">
        <v>149</v>
      </c>
      <c r="G59" s="48">
        <v>2</v>
      </c>
      <c r="H59" s="48">
        <v>24</v>
      </c>
      <c r="I59" s="48">
        <v>8</v>
      </c>
      <c r="J59" s="27"/>
      <c r="K59" s="26"/>
      <c r="L59" s="48"/>
      <c r="M59" s="21"/>
      <c r="N59" s="27"/>
      <c r="O59" s="25">
        <v>2</v>
      </c>
      <c r="P59" s="27"/>
      <c r="Q59" s="32"/>
      <c r="R59" s="50" t="s">
        <v>35</v>
      </c>
      <c r="S59" s="15"/>
    </row>
    <row r="60" spans="1:19" ht="33" customHeight="1" x14ac:dyDescent="0.15">
      <c r="A60" s="95"/>
      <c r="B60" s="65"/>
      <c r="C60" s="77"/>
      <c r="D60" s="45" t="s">
        <v>150</v>
      </c>
      <c r="E60" s="51" t="s">
        <v>247</v>
      </c>
      <c r="F60" s="15" t="s">
        <v>151</v>
      </c>
      <c r="G60" s="48">
        <v>2</v>
      </c>
      <c r="H60" s="48">
        <v>24</v>
      </c>
      <c r="I60" s="48">
        <v>8</v>
      </c>
      <c r="J60" s="27"/>
      <c r="K60" s="26"/>
      <c r="L60" s="48"/>
      <c r="M60" s="21"/>
      <c r="N60" s="27"/>
      <c r="O60" s="25">
        <v>2</v>
      </c>
      <c r="P60" s="27"/>
      <c r="Q60" s="32"/>
      <c r="R60" s="50" t="s">
        <v>35</v>
      </c>
      <c r="S60" s="15"/>
    </row>
    <row r="61" spans="1:19" ht="20.25" customHeight="1" x14ac:dyDescent="0.15">
      <c r="A61" s="95"/>
      <c r="B61" s="65"/>
      <c r="C61" s="77"/>
      <c r="D61" s="45" t="s">
        <v>152</v>
      </c>
      <c r="E61" s="51" t="s">
        <v>153</v>
      </c>
      <c r="F61" s="15" t="s">
        <v>154</v>
      </c>
      <c r="G61" s="48">
        <v>2</v>
      </c>
      <c r="H61" s="48">
        <v>24</v>
      </c>
      <c r="I61" s="48">
        <v>8</v>
      </c>
      <c r="J61" s="27"/>
      <c r="K61" s="28"/>
      <c r="L61" s="48"/>
      <c r="M61" s="21"/>
      <c r="N61" s="27"/>
      <c r="O61" s="25">
        <v>2</v>
      </c>
      <c r="P61" s="27"/>
      <c r="Q61" s="33"/>
      <c r="R61" s="50" t="s">
        <v>35</v>
      </c>
      <c r="S61" s="15"/>
    </row>
    <row r="62" spans="1:19" ht="24" customHeight="1" x14ac:dyDescent="0.15">
      <c r="A62" s="95"/>
      <c r="B62" s="65"/>
      <c r="C62" s="77"/>
      <c r="D62" s="45" t="s">
        <v>155</v>
      </c>
      <c r="E62" s="51" t="s">
        <v>156</v>
      </c>
      <c r="F62" s="15" t="s">
        <v>157</v>
      </c>
      <c r="G62" s="48">
        <v>2</v>
      </c>
      <c r="H62" s="48">
        <v>24</v>
      </c>
      <c r="I62" s="48">
        <v>8</v>
      </c>
      <c r="J62" s="27"/>
      <c r="K62" s="26"/>
      <c r="L62" s="48"/>
      <c r="M62" s="21"/>
      <c r="N62" s="27"/>
      <c r="O62" s="25">
        <v>2</v>
      </c>
      <c r="P62" s="27"/>
      <c r="Q62" s="32"/>
      <c r="R62" s="50" t="s">
        <v>35</v>
      </c>
      <c r="S62" s="15"/>
    </row>
    <row r="63" spans="1:19" ht="21.75" customHeight="1" x14ac:dyDescent="0.15">
      <c r="A63" s="95"/>
      <c r="B63" s="65"/>
      <c r="C63" s="77"/>
      <c r="D63" s="45" t="s">
        <v>158</v>
      </c>
      <c r="E63" s="51" t="s">
        <v>159</v>
      </c>
      <c r="F63" s="15" t="s">
        <v>160</v>
      </c>
      <c r="G63" s="48">
        <v>2</v>
      </c>
      <c r="H63" s="48">
        <v>24</v>
      </c>
      <c r="I63" s="48">
        <v>8</v>
      </c>
      <c r="J63" s="27"/>
      <c r="K63" s="28"/>
      <c r="L63" s="48"/>
      <c r="M63" s="21"/>
      <c r="N63" s="27"/>
      <c r="O63" s="25"/>
      <c r="P63" s="27">
        <v>2</v>
      </c>
      <c r="Q63" s="33"/>
      <c r="R63" s="50" t="s">
        <v>35</v>
      </c>
      <c r="S63" s="15"/>
    </row>
    <row r="64" spans="1:19" ht="33" customHeight="1" x14ac:dyDescent="0.15">
      <c r="A64" s="95"/>
      <c r="B64" s="65"/>
      <c r="C64" s="77"/>
      <c r="D64" s="45" t="s">
        <v>161</v>
      </c>
      <c r="E64" s="51" t="s">
        <v>162</v>
      </c>
      <c r="F64" s="15" t="s">
        <v>163</v>
      </c>
      <c r="G64" s="48">
        <v>2</v>
      </c>
      <c r="H64" s="48">
        <v>24</v>
      </c>
      <c r="I64" s="48">
        <v>8</v>
      </c>
      <c r="J64" s="27"/>
      <c r="K64" s="28"/>
      <c r="L64" s="48"/>
      <c r="M64" s="21"/>
      <c r="N64" s="27"/>
      <c r="O64" s="25"/>
      <c r="P64" s="27">
        <v>2</v>
      </c>
      <c r="Q64" s="33"/>
      <c r="R64" s="50" t="s">
        <v>35</v>
      </c>
      <c r="S64" s="15"/>
    </row>
    <row r="65" spans="1:19" ht="20.25" customHeight="1" x14ac:dyDescent="0.15">
      <c r="A65" s="95"/>
      <c r="B65" s="65"/>
      <c r="C65" s="77"/>
      <c r="D65" s="45" t="s">
        <v>164</v>
      </c>
      <c r="E65" s="51" t="s">
        <v>165</v>
      </c>
      <c r="F65" s="15" t="s">
        <v>166</v>
      </c>
      <c r="G65" s="48">
        <v>2</v>
      </c>
      <c r="H65" s="48">
        <v>32</v>
      </c>
      <c r="I65" s="48"/>
      <c r="J65" s="27"/>
      <c r="K65" s="26"/>
      <c r="L65" s="48"/>
      <c r="M65" s="21"/>
      <c r="N65" s="27"/>
      <c r="O65" s="25"/>
      <c r="P65" s="27">
        <v>2</v>
      </c>
      <c r="Q65" s="32"/>
      <c r="R65" s="50" t="s">
        <v>35</v>
      </c>
      <c r="S65" s="15"/>
    </row>
    <row r="66" spans="1:19" ht="21.95" customHeight="1" x14ac:dyDescent="0.15">
      <c r="A66" s="95"/>
      <c r="B66" s="65"/>
      <c r="C66" s="77"/>
      <c r="D66" s="45" t="s">
        <v>167</v>
      </c>
      <c r="E66" s="51" t="s">
        <v>168</v>
      </c>
      <c r="F66" s="15" t="s">
        <v>169</v>
      </c>
      <c r="G66" s="48">
        <v>2</v>
      </c>
      <c r="H66" s="48">
        <v>32</v>
      </c>
      <c r="I66" s="48"/>
      <c r="J66" s="27"/>
      <c r="K66" s="26"/>
      <c r="L66" s="48"/>
      <c r="M66" s="21"/>
      <c r="N66" s="27"/>
      <c r="O66" s="25"/>
      <c r="P66" s="27">
        <v>2</v>
      </c>
      <c r="Q66" s="32"/>
      <c r="R66" s="50" t="s">
        <v>35</v>
      </c>
      <c r="S66" s="15"/>
    </row>
    <row r="67" spans="1:19" ht="21" customHeight="1" x14ac:dyDescent="0.15">
      <c r="A67" s="95"/>
      <c r="B67" s="65"/>
      <c r="C67" s="77"/>
      <c r="D67" s="45" t="s">
        <v>170</v>
      </c>
      <c r="E67" s="51" t="s">
        <v>171</v>
      </c>
      <c r="F67" s="15" t="s">
        <v>172</v>
      </c>
      <c r="G67" s="48">
        <v>1</v>
      </c>
      <c r="H67" s="48">
        <v>16</v>
      </c>
      <c r="I67" s="48"/>
      <c r="J67" s="27"/>
      <c r="K67" s="28"/>
      <c r="L67" s="48"/>
      <c r="M67" s="21"/>
      <c r="N67" s="27"/>
      <c r="O67" s="25"/>
      <c r="P67" s="27">
        <v>2</v>
      </c>
      <c r="Q67" s="33"/>
      <c r="R67" s="50" t="s">
        <v>35</v>
      </c>
      <c r="S67" s="15"/>
    </row>
    <row r="68" spans="1:19" ht="23.25" customHeight="1" x14ac:dyDescent="0.15">
      <c r="A68" s="95"/>
      <c r="B68" s="65"/>
      <c r="C68" s="77"/>
      <c r="D68" s="45" t="s">
        <v>173</v>
      </c>
      <c r="E68" s="51" t="s">
        <v>174</v>
      </c>
      <c r="F68" s="15" t="s">
        <v>175</v>
      </c>
      <c r="G68" s="48">
        <v>2</v>
      </c>
      <c r="H68" s="48">
        <v>24</v>
      </c>
      <c r="I68" s="48">
        <v>8</v>
      </c>
      <c r="J68" s="27"/>
      <c r="K68" s="28"/>
      <c r="L68" s="48"/>
      <c r="M68" s="21"/>
      <c r="N68" s="27"/>
      <c r="O68" s="25"/>
      <c r="P68" s="38">
        <v>2</v>
      </c>
      <c r="Q68" s="33"/>
      <c r="R68" s="50" t="s">
        <v>35</v>
      </c>
      <c r="S68" s="15"/>
    </row>
    <row r="69" spans="1:19" customFormat="1" ht="21" customHeight="1" x14ac:dyDescent="0.15">
      <c r="A69" s="95"/>
      <c r="B69" s="65"/>
      <c r="C69" s="77"/>
      <c r="D69" s="45" t="s">
        <v>176</v>
      </c>
      <c r="E69" s="57" t="s">
        <v>177</v>
      </c>
      <c r="F69" s="15" t="s">
        <v>178</v>
      </c>
      <c r="G69" s="48">
        <v>1</v>
      </c>
      <c r="H69" s="48">
        <v>16</v>
      </c>
      <c r="I69" s="48"/>
      <c r="J69" s="27"/>
      <c r="K69" s="28"/>
      <c r="L69" s="48"/>
      <c r="M69" s="21"/>
      <c r="N69" s="27"/>
      <c r="O69" s="25"/>
      <c r="P69" s="27">
        <v>2</v>
      </c>
      <c r="Q69" s="33"/>
      <c r="R69" s="50" t="s">
        <v>35</v>
      </c>
      <c r="S69" s="15"/>
    </row>
    <row r="70" spans="1:19" s="2" customFormat="1" ht="18" customHeight="1" x14ac:dyDescent="0.15">
      <c r="A70" s="95"/>
      <c r="B70" s="67"/>
      <c r="C70" s="78"/>
      <c r="D70" s="101" t="s">
        <v>285</v>
      </c>
      <c r="E70" s="102"/>
      <c r="F70" s="15"/>
      <c r="G70" s="47">
        <v>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15"/>
    </row>
    <row r="71" spans="1:19" s="2" customFormat="1" ht="15" x14ac:dyDescent="0.15">
      <c r="A71" s="96"/>
      <c r="B71" s="75" t="s">
        <v>286</v>
      </c>
      <c r="C71" s="75"/>
      <c r="D71" s="75"/>
      <c r="E71" s="75"/>
      <c r="F71" s="47"/>
      <c r="G71" s="47">
        <f>SUM(G50,G70)</f>
        <v>19</v>
      </c>
      <c r="H71" s="47">
        <f>H50+H70</f>
        <v>158</v>
      </c>
      <c r="I71" s="47">
        <f>SUM(I50,I70)</f>
        <v>18</v>
      </c>
      <c r="J71" s="24"/>
      <c r="K71" s="24"/>
      <c r="L71" s="24"/>
      <c r="M71" s="24"/>
      <c r="N71" s="24"/>
      <c r="O71" s="48"/>
      <c r="P71" s="24"/>
      <c r="Q71" s="24"/>
      <c r="R71" s="47"/>
      <c r="S71" s="15"/>
    </row>
    <row r="72" spans="1:19" ht="19.5" customHeight="1" x14ac:dyDescent="0.15">
      <c r="A72" s="95"/>
      <c r="B72" s="74" t="s">
        <v>179</v>
      </c>
      <c r="C72" s="75"/>
      <c r="D72" s="47">
        <v>182001</v>
      </c>
      <c r="E72" s="52" t="s">
        <v>180</v>
      </c>
      <c r="F72" s="49" t="s">
        <v>181</v>
      </c>
      <c r="G72" s="47">
        <v>3</v>
      </c>
      <c r="H72" s="47">
        <f>G72*16</f>
        <v>48</v>
      </c>
      <c r="I72" s="24"/>
      <c r="J72" s="47"/>
      <c r="K72" s="22"/>
      <c r="L72" s="47"/>
      <c r="M72" s="21"/>
      <c r="N72" s="47"/>
      <c r="O72" s="25"/>
      <c r="P72" s="47"/>
      <c r="Q72" s="44"/>
      <c r="R72" s="47"/>
      <c r="S72" s="51"/>
    </row>
    <row r="73" spans="1:19" ht="15" x14ac:dyDescent="0.15">
      <c r="A73" s="95"/>
      <c r="B73" s="75"/>
      <c r="C73" s="75"/>
      <c r="D73" s="47">
        <v>182002</v>
      </c>
      <c r="E73" s="52" t="s">
        <v>182</v>
      </c>
      <c r="F73" s="49" t="s">
        <v>183</v>
      </c>
      <c r="G73" s="47">
        <v>3</v>
      </c>
      <c r="H73" s="47">
        <v>48</v>
      </c>
      <c r="I73" s="24"/>
      <c r="J73" s="47"/>
      <c r="K73" s="22"/>
      <c r="L73" s="47"/>
      <c r="M73" s="21"/>
      <c r="N73" s="47"/>
      <c r="O73" s="25"/>
      <c r="P73" s="47"/>
      <c r="Q73" s="44"/>
      <c r="R73" s="47"/>
      <c r="S73" s="15"/>
    </row>
    <row r="74" spans="1:19" ht="15" x14ac:dyDescent="0.15">
      <c r="A74" s="95"/>
      <c r="B74" s="75"/>
      <c r="C74" s="75"/>
      <c r="D74" s="47">
        <v>182003</v>
      </c>
      <c r="E74" s="52" t="s">
        <v>184</v>
      </c>
      <c r="F74" s="49" t="s">
        <v>185</v>
      </c>
      <c r="G74" s="47">
        <v>2</v>
      </c>
      <c r="H74" s="47">
        <v>32</v>
      </c>
      <c r="I74" s="24"/>
      <c r="J74" s="47"/>
      <c r="K74" s="22"/>
      <c r="L74" s="47"/>
      <c r="M74" s="21"/>
      <c r="N74" s="47"/>
      <c r="O74" s="25"/>
      <c r="P74" s="47"/>
      <c r="Q74" s="44"/>
      <c r="R74" s="47"/>
      <c r="S74" s="47"/>
    </row>
    <row r="75" spans="1:19" ht="15" x14ac:dyDescent="0.15">
      <c r="A75" s="95"/>
      <c r="B75" s="75"/>
      <c r="C75" s="75"/>
      <c r="D75" s="47">
        <v>182004</v>
      </c>
      <c r="E75" s="52" t="s">
        <v>186</v>
      </c>
      <c r="F75" s="49" t="s">
        <v>187</v>
      </c>
      <c r="G75" s="47">
        <v>2</v>
      </c>
      <c r="H75" s="47">
        <v>32</v>
      </c>
      <c r="I75" s="24"/>
      <c r="J75" s="47"/>
      <c r="K75" s="22"/>
      <c r="L75" s="47"/>
      <c r="M75" s="21"/>
      <c r="N75" s="47"/>
      <c r="O75" s="25"/>
      <c r="P75" s="47"/>
      <c r="Q75" s="44"/>
      <c r="R75" s="47"/>
      <c r="S75" s="47"/>
    </row>
    <row r="76" spans="1:19" s="2" customFormat="1" ht="15" customHeight="1" x14ac:dyDescent="0.15">
      <c r="A76" s="96"/>
      <c r="B76" s="103" t="s">
        <v>188</v>
      </c>
      <c r="C76" s="104"/>
      <c r="D76" s="104"/>
      <c r="E76" s="105"/>
      <c r="F76" s="47"/>
      <c r="G76" s="47">
        <f>SUM(G72:G75)</f>
        <v>10</v>
      </c>
      <c r="H76" s="47">
        <f>SUM(H72:H73)</f>
        <v>96</v>
      </c>
      <c r="I76" s="24"/>
      <c r="J76" s="15"/>
      <c r="K76" s="15"/>
      <c r="L76" s="15"/>
      <c r="M76" s="15"/>
      <c r="N76" s="15"/>
      <c r="O76" s="48"/>
      <c r="P76" s="15"/>
      <c r="Q76" s="15"/>
      <c r="R76" s="15"/>
      <c r="S76" s="15"/>
    </row>
    <row r="77" spans="1:19" ht="33" customHeight="1" x14ac:dyDescent="0.15">
      <c r="A77" s="98" t="s">
        <v>189</v>
      </c>
      <c r="B77" s="65" t="s">
        <v>256</v>
      </c>
      <c r="C77" s="66"/>
      <c r="D77" s="45" t="s">
        <v>190</v>
      </c>
      <c r="E77" s="51" t="s">
        <v>191</v>
      </c>
      <c r="F77" s="15" t="s">
        <v>192</v>
      </c>
      <c r="G77" s="48">
        <v>1</v>
      </c>
      <c r="H77" s="27"/>
      <c r="I77" s="48" t="s">
        <v>193</v>
      </c>
      <c r="J77" s="27"/>
      <c r="K77" s="26" t="s">
        <v>193</v>
      </c>
      <c r="L77" s="27"/>
      <c r="M77" s="21"/>
      <c r="N77" s="27"/>
      <c r="O77" s="25"/>
      <c r="P77" s="27"/>
      <c r="Q77" s="32"/>
      <c r="R77" s="50" t="s">
        <v>35</v>
      </c>
      <c r="S77" s="47"/>
    </row>
    <row r="78" spans="1:19" ht="17.100000000000001" customHeight="1" x14ac:dyDescent="0.15">
      <c r="A78" s="98"/>
      <c r="B78" s="65"/>
      <c r="C78" s="66"/>
      <c r="D78" s="45" t="s">
        <v>194</v>
      </c>
      <c r="E78" s="51" t="s">
        <v>195</v>
      </c>
      <c r="F78" s="15" t="s">
        <v>196</v>
      </c>
      <c r="G78" s="48">
        <v>4</v>
      </c>
      <c r="H78" s="27"/>
      <c r="I78" s="48" t="s">
        <v>197</v>
      </c>
      <c r="J78" s="27"/>
      <c r="K78" s="26"/>
      <c r="L78" s="48" t="s">
        <v>197</v>
      </c>
      <c r="M78" s="21"/>
      <c r="N78" s="27"/>
      <c r="O78" s="25"/>
      <c r="P78" s="27"/>
      <c r="Q78" s="32"/>
      <c r="R78" s="50" t="s">
        <v>35</v>
      </c>
      <c r="S78" s="47"/>
    </row>
    <row r="79" spans="1:19" ht="32.1" customHeight="1" x14ac:dyDescent="0.15">
      <c r="A79" s="95"/>
      <c r="B79" s="65"/>
      <c r="C79" s="66"/>
      <c r="D79" s="45" t="s">
        <v>198</v>
      </c>
      <c r="E79" s="51" t="s">
        <v>199</v>
      </c>
      <c r="F79" s="15" t="s">
        <v>200</v>
      </c>
      <c r="G79" s="48">
        <v>1</v>
      </c>
      <c r="H79" s="27"/>
      <c r="I79" s="48" t="s">
        <v>193</v>
      </c>
      <c r="J79" s="27"/>
      <c r="K79" s="26"/>
      <c r="L79" s="27"/>
      <c r="M79" s="21" t="s">
        <v>193</v>
      </c>
      <c r="N79" s="27"/>
      <c r="O79" s="25"/>
      <c r="P79" s="27"/>
      <c r="Q79" s="32"/>
      <c r="R79" s="50" t="s">
        <v>35</v>
      </c>
      <c r="S79" s="47"/>
    </row>
    <row r="80" spans="1:19" ht="18.75" customHeight="1" x14ac:dyDescent="0.15">
      <c r="A80" s="95"/>
      <c r="B80" s="65"/>
      <c r="C80" s="66"/>
      <c r="D80" s="45" t="s">
        <v>201</v>
      </c>
      <c r="E80" s="51" t="s">
        <v>202</v>
      </c>
      <c r="F80" s="15" t="s">
        <v>203</v>
      </c>
      <c r="G80" s="48">
        <v>3</v>
      </c>
      <c r="H80" s="27"/>
      <c r="I80" s="48" t="s">
        <v>204</v>
      </c>
      <c r="J80" s="27"/>
      <c r="K80" s="26"/>
      <c r="L80" s="27"/>
      <c r="M80" s="21"/>
      <c r="N80" s="48" t="s">
        <v>204</v>
      </c>
      <c r="O80" s="25"/>
      <c r="P80" s="27"/>
      <c r="Q80" s="32"/>
      <c r="R80" s="50" t="s">
        <v>35</v>
      </c>
      <c r="S80" s="47"/>
    </row>
    <row r="81" spans="1:22" ht="32.1" customHeight="1" x14ac:dyDescent="0.15">
      <c r="A81" s="95"/>
      <c r="B81" s="65"/>
      <c r="C81" s="66"/>
      <c r="D81" s="45" t="s">
        <v>205</v>
      </c>
      <c r="E81" s="58" t="s">
        <v>206</v>
      </c>
      <c r="F81" s="34" t="s">
        <v>207</v>
      </c>
      <c r="G81" s="48">
        <v>2</v>
      </c>
      <c r="H81" s="27"/>
      <c r="I81" s="48" t="s">
        <v>34</v>
      </c>
      <c r="J81" s="27"/>
      <c r="K81" s="26"/>
      <c r="L81" s="48"/>
      <c r="M81" s="21"/>
      <c r="N81" s="39" t="s">
        <v>34</v>
      </c>
      <c r="O81" s="25"/>
      <c r="P81" s="40"/>
      <c r="Q81" s="32"/>
      <c r="R81" s="50" t="s">
        <v>35</v>
      </c>
      <c r="S81" s="47"/>
    </row>
    <row r="82" spans="1:22" ht="15" x14ac:dyDescent="0.15">
      <c r="A82" s="95"/>
      <c r="B82" s="65"/>
      <c r="C82" s="66"/>
      <c r="D82" s="45" t="s">
        <v>208</v>
      </c>
      <c r="E82" s="58" t="s">
        <v>209</v>
      </c>
      <c r="F82" s="34" t="s">
        <v>210</v>
      </c>
      <c r="G82" s="48">
        <v>3</v>
      </c>
      <c r="H82" s="27"/>
      <c r="I82" s="48" t="s">
        <v>204</v>
      </c>
      <c r="J82" s="27"/>
      <c r="K82" s="26"/>
      <c r="L82" s="48"/>
      <c r="M82" s="21" t="s">
        <v>193</v>
      </c>
      <c r="N82" s="48" t="s">
        <v>193</v>
      </c>
      <c r="O82" s="25" t="s">
        <v>193</v>
      </c>
      <c r="P82" s="48"/>
      <c r="Q82" s="32"/>
      <c r="R82" s="50" t="s">
        <v>35</v>
      </c>
      <c r="S82" s="47"/>
      <c r="T82" s="43"/>
      <c r="U82" s="43"/>
      <c r="V82" s="43"/>
    </row>
    <row r="83" spans="1:22" s="3" customFormat="1" ht="15" x14ac:dyDescent="0.15">
      <c r="A83" s="95"/>
      <c r="B83" s="65"/>
      <c r="C83" s="66"/>
      <c r="D83" s="45" t="s">
        <v>211</v>
      </c>
      <c r="E83" s="51" t="s">
        <v>212</v>
      </c>
      <c r="F83" s="15" t="s">
        <v>213</v>
      </c>
      <c r="G83" s="48">
        <v>1</v>
      </c>
      <c r="H83" s="27"/>
      <c r="I83" s="48" t="s">
        <v>193</v>
      </c>
      <c r="J83" s="27"/>
      <c r="K83" s="26"/>
      <c r="L83" s="27"/>
      <c r="M83" s="21"/>
      <c r="N83" s="41"/>
      <c r="O83" s="25" t="s">
        <v>193</v>
      </c>
      <c r="P83" s="41"/>
      <c r="Q83" s="32"/>
      <c r="R83" s="50" t="s">
        <v>35</v>
      </c>
      <c r="S83" s="47"/>
      <c r="T83" s="42"/>
      <c r="U83" s="42"/>
      <c r="V83" s="42"/>
    </row>
    <row r="84" spans="1:22" ht="15" customHeight="1" x14ac:dyDescent="0.15">
      <c r="A84" s="95"/>
      <c r="B84" s="65"/>
      <c r="C84" s="66"/>
      <c r="D84" s="45" t="s">
        <v>214</v>
      </c>
      <c r="E84" s="52" t="s">
        <v>215</v>
      </c>
      <c r="F84" s="15" t="s">
        <v>216</v>
      </c>
      <c r="G84" s="47">
        <v>2</v>
      </c>
      <c r="H84" s="47"/>
      <c r="I84" s="47" t="s">
        <v>34</v>
      </c>
      <c r="J84" s="27"/>
      <c r="K84" s="26"/>
      <c r="L84" s="27"/>
      <c r="M84" s="21"/>
      <c r="N84" s="27"/>
      <c r="O84" s="25" t="s">
        <v>34</v>
      </c>
      <c r="P84" s="48"/>
      <c r="Q84" s="32"/>
      <c r="R84" s="50" t="s">
        <v>35</v>
      </c>
      <c r="S84" s="50" t="s">
        <v>287</v>
      </c>
      <c r="T84" s="43"/>
      <c r="U84" s="43"/>
      <c r="V84" s="43"/>
    </row>
    <row r="85" spans="1:22" s="4" customFormat="1" ht="30.95" customHeight="1" x14ac:dyDescent="0.15">
      <c r="A85" s="95"/>
      <c r="B85" s="65"/>
      <c r="C85" s="66"/>
      <c r="D85" s="45" t="s">
        <v>217</v>
      </c>
      <c r="E85" s="58" t="s">
        <v>218</v>
      </c>
      <c r="F85" s="34" t="s">
        <v>219</v>
      </c>
      <c r="G85" s="48">
        <v>2</v>
      </c>
      <c r="H85" s="27"/>
      <c r="I85" s="48" t="s">
        <v>34</v>
      </c>
      <c r="J85" s="27"/>
      <c r="K85" s="26"/>
      <c r="L85" s="48"/>
      <c r="M85" s="21"/>
      <c r="N85" s="48"/>
      <c r="O85" s="25" t="s">
        <v>193</v>
      </c>
      <c r="P85" s="48" t="s">
        <v>193</v>
      </c>
      <c r="Q85" s="32"/>
      <c r="R85" s="50" t="s">
        <v>35</v>
      </c>
      <c r="S85" s="50"/>
      <c r="T85" s="42"/>
      <c r="U85" s="42"/>
      <c r="V85" s="42"/>
    </row>
    <row r="86" spans="1:22" ht="20.25" customHeight="1" x14ac:dyDescent="0.15">
      <c r="A86" s="95"/>
      <c r="B86" s="65"/>
      <c r="C86" s="66"/>
      <c r="D86" s="45" t="s">
        <v>220</v>
      </c>
      <c r="E86" s="58" t="s">
        <v>221</v>
      </c>
      <c r="F86" s="34" t="s">
        <v>222</v>
      </c>
      <c r="G86" s="48">
        <v>3</v>
      </c>
      <c r="H86" s="27"/>
      <c r="I86" s="48" t="s">
        <v>204</v>
      </c>
      <c r="J86" s="27"/>
      <c r="K86" s="26"/>
      <c r="L86" s="48"/>
      <c r="M86" s="21"/>
      <c r="N86" s="48"/>
      <c r="O86" s="25"/>
      <c r="P86" s="48" t="s">
        <v>204</v>
      </c>
      <c r="Q86" s="32"/>
      <c r="R86" s="50" t="s">
        <v>35</v>
      </c>
      <c r="S86" s="47"/>
      <c r="T86" s="42"/>
      <c r="U86" s="42"/>
      <c r="V86" s="42"/>
    </row>
    <row r="87" spans="1:22" ht="15" x14ac:dyDescent="0.15">
      <c r="A87" s="95"/>
      <c r="B87" s="67"/>
      <c r="C87" s="68"/>
      <c r="D87" s="45" t="s">
        <v>223</v>
      </c>
      <c r="E87" s="55" t="s">
        <v>224</v>
      </c>
      <c r="F87" s="15" t="s">
        <v>225</v>
      </c>
      <c r="G87" s="48">
        <v>10</v>
      </c>
      <c r="H87" s="48"/>
      <c r="I87" s="48" t="s">
        <v>226</v>
      </c>
      <c r="J87" s="27"/>
      <c r="K87" s="26"/>
      <c r="L87" s="27"/>
      <c r="M87" s="21"/>
      <c r="N87" s="27"/>
      <c r="O87" s="25"/>
      <c r="P87" s="27"/>
      <c r="Q87" s="32" t="s">
        <v>226</v>
      </c>
      <c r="R87" s="50" t="s">
        <v>35</v>
      </c>
      <c r="S87" s="47"/>
      <c r="T87" s="43"/>
      <c r="U87" s="43"/>
      <c r="V87" s="43"/>
    </row>
    <row r="88" spans="1:22" s="5" customFormat="1" ht="15" x14ac:dyDescent="0.15">
      <c r="A88" s="95"/>
      <c r="B88" s="74" t="s">
        <v>188</v>
      </c>
      <c r="C88" s="75"/>
      <c r="D88" s="75"/>
      <c r="E88" s="75"/>
      <c r="F88" s="47"/>
      <c r="G88" s="47">
        <f>SUM(G77:G87)</f>
        <v>32</v>
      </c>
      <c r="H88" s="24"/>
      <c r="I88" s="47" t="s">
        <v>227</v>
      </c>
      <c r="J88" s="47">
        <v>0</v>
      </c>
      <c r="K88" s="47" t="s">
        <v>193</v>
      </c>
      <c r="L88" s="47" t="s">
        <v>197</v>
      </c>
      <c r="M88" s="47" t="s">
        <v>34</v>
      </c>
      <c r="N88" s="47" t="s">
        <v>228</v>
      </c>
      <c r="O88" s="48" t="s">
        <v>229</v>
      </c>
      <c r="P88" s="47" t="s">
        <v>197</v>
      </c>
      <c r="Q88" s="47" t="s">
        <v>226</v>
      </c>
      <c r="R88" s="47"/>
      <c r="S88" s="15"/>
    </row>
    <row r="89" spans="1:22" ht="15" x14ac:dyDescent="0.15">
      <c r="A89" s="95"/>
      <c r="B89" s="59" t="s">
        <v>230</v>
      </c>
      <c r="C89" s="60"/>
      <c r="D89" s="47">
        <v>222003</v>
      </c>
      <c r="E89" s="52" t="s">
        <v>231</v>
      </c>
      <c r="F89" s="49" t="s">
        <v>232</v>
      </c>
      <c r="G89" s="47">
        <v>1</v>
      </c>
      <c r="H89" s="47">
        <v>8</v>
      </c>
      <c r="I89" s="47">
        <v>8</v>
      </c>
      <c r="J89" s="47"/>
      <c r="K89" s="22"/>
      <c r="L89" s="47"/>
      <c r="M89" s="21"/>
      <c r="N89" s="47">
        <v>2</v>
      </c>
      <c r="O89" s="25" t="s">
        <v>27</v>
      </c>
      <c r="P89" s="47"/>
      <c r="Q89" s="44"/>
      <c r="R89" s="47" t="s">
        <v>35</v>
      </c>
      <c r="S89" s="15"/>
    </row>
    <row r="90" spans="1:22" ht="15" x14ac:dyDescent="0.15">
      <c r="A90" s="95"/>
      <c r="B90" s="61"/>
      <c r="C90" s="62"/>
      <c r="D90" s="47">
        <v>222001</v>
      </c>
      <c r="E90" s="51" t="s">
        <v>233</v>
      </c>
      <c r="F90" s="15" t="s">
        <v>234</v>
      </c>
      <c r="G90" s="47">
        <v>0.5</v>
      </c>
      <c r="H90" s="24"/>
      <c r="I90" s="47">
        <v>8</v>
      </c>
      <c r="J90" s="47"/>
      <c r="K90" s="26"/>
      <c r="L90" s="47"/>
      <c r="M90" s="21"/>
      <c r="N90" s="47"/>
      <c r="O90" s="25">
        <v>2</v>
      </c>
      <c r="P90" s="47"/>
      <c r="Q90" s="44"/>
      <c r="R90" s="47" t="s">
        <v>35</v>
      </c>
      <c r="S90" s="51"/>
    </row>
    <row r="91" spans="1:22" ht="15" x14ac:dyDescent="0.15">
      <c r="A91" s="95"/>
      <c r="B91" s="61"/>
      <c r="C91" s="62"/>
      <c r="D91" s="47">
        <v>222002</v>
      </c>
      <c r="E91" s="52" t="s">
        <v>235</v>
      </c>
      <c r="F91" s="35" t="s">
        <v>236</v>
      </c>
      <c r="G91" s="47">
        <v>0.5</v>
      </c>
      <c r="H91" s="47"/>
      <c r="I91" s="47">
        <v>8</v>
      </c>
      <c r="J91" s="47"/>
      <c r="K91" s="22"/>
      <c r="L91" s="47"/>
      <c r="M91" s="21" t="s">
        <v>27</v>
      </c>
      <c r="N91" s="47"/>
      <c r="O91" s="25"/>
      <c r="P91" s="47">
        <v>2</v>
      </c>
      <c r="Q91" s="44"/>
      <c r="R91" s="47" t="s">
        <v>35</v>
      </c>
      <c r="S91" s="15"/>
    </row>
    <row r="92" spans="1:22" ht="51.75" customHeight="1" x14ac:dyDescent="0.15">
      <c r="A92" s="95"/>
      <c r="B92" s="63"/>
      <c r="C92" s="64"/>
      <c r="D92" s="45" t="s">
        <v>267</v>
      </c>
      <c r="E92" s="55" t="s">
        <v>237</v>
      </c>
      <c r="F92" s="15" t="s">
        <v>257</v>
      </c>
      <c r="G92" s="47">
        <v>3</v>
      </c>
      <c r="H92" s="47"/>
      <c r="I92" s="47"/>
      <c r="J92" s="47"/>
      <c r="K92" s="22"/>
      <c r="L92" s="47"/>
      <c r="M92" s="21"/>
      <c r="N92" s="47"/>
      <c r="O92" s="25"/>
      <c r="P92" s="47"/>
      <c r="Q92" s="44"/>
      <c r="R92" s="50" t="s">
        <v>258</v>
      </c>
      <c r="S92" s="50" t="s">
        <v>259</v>
      </c>
    </row>
    <row r="93" spans="1:22" s="2" customFormat="1" ht="15" x14ac:dyDescent="0.15">
      <c r="A93" s="96"/>
      <c r="B93" s="75" t="s">
        <v>238</v>
      </c>
      <c r="C93" s="75"/>
      <c r="D93" s="75"/>
      <c r="E93" s="75"/>
      <c r="F93" s="16"/>
      <c r="G93" s="16">
        <v>2</v>
      </c>
      <c r="H93" s="16">
        <v>8</v>
      </c>
      <c r="I93" s="16">
        <v>24</v>
      </c>
      <c r="J93" s="16">
        <f t="shared" ref="J93:M93" si="6">SUM(J92:J92)</f>
        <v>0</v>
      </c>
      <c r="K93" s="16">
        <f t="shared" si="6"/>
        <v>0</v>
      </c>
      <c r="L93" s="16">
        <f t="shared" si="6"/>
        <v>0</v>
      </c>
      <c r="M93" s="16">
        <f t="shared" si="6"/>
        <v>0</v>
      </c>
      <c r="N93" s="16">
        <v>2</v>
      </c>
      <c r="O93" s="18">
        <v>2</v>
      </c>
      <c r="P93" s="16">
        <v>2</v>
      </c>
      <c r="Q93" s="16">
        <f>SUM(Q92:Q92)</f>
        <v>0</v>
      </c>
      <c r="R93" s="16"/>
      <c r="S93" s="15"/>
    </row>
    <row r="94" spans="1:22" s="6" customFormat="1" ht="14.25" x14ac:dyDescent="0.15">
      <c r="A94" s="36"/>
      <c r="B94" s="84" t="s">
        <v>239</v>
      </c>
      <c r="C94" s="85"/>
      <c r="D94" s="85"/>
      <c r="E94" s="86"/>
      <c r="F94" s="13"/>
      <c r="G94" s="13">
        <f>SUM(G16,G26,G44,G71,G76,G88,G93)+8</f>
        <v>177.5</v>
      </c>
      <c r="H94" s="37"/>
      <c r="I94" s="37"/>
      <c r="J94" s="13">
        <f t="shared" ref="J94:Q94" si="7">J16+J26+J44+J50+J70</f>
        <v>26</v>
      </c>
      <c r="K94" s="13">
        <f t="shared" si="7"/>
        <v>23</v>
      </c>
      <c r="L94" s="13">
        <f t="shared" si="7"/>
        <v>26</v>
      </c>
      <c r="M94" s="13">
        <f t="shared" si="7"/>
        <v>20</v>
      </c>
      <c r="N94" s="13">
        <f t="shared" si="7"/>
        <v>13</v>
      </c>
      <c r="O94" s="13">
        <f t="shared" si="7"/>
        <v>8</v>
      </c>
      <c r="P94" s="13">
        <f t="shared" si="7"/>
        <v>4</v>
      </c>
      <c r="Q94" s="13">
        <f t="shared" si="7"/>
        <v>0</v>
      </c>
      <c r="R94" s="36"/>
      <c r="S94" s="36"/>
    </row>
    <row r="95" spans="1:22" ht="108.75" customHeight="1" x14ac:dyDescent="0.15">
      <c r="A95" s="87" t="s">
        <v>272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9"/>
      <c r="M95" s="88"/>
      <c r="N95" s="90"/>
      <c r="O95" s="91"/>
      <c r="P95" s="88"/>
      <c r="Q95" s="88"/>
      <c r="R95" s="88"/>
      <c r="S95" s="88"/>
    </row>
    <row r="96" spans="1:22" x14ac:dyDescent="0.15">
      <c r="K96" s="42"/>
      <c r="L96" s="43"/>
      <c r="M96" s="42"/>
      <c r="N96" s="43"/>
      <c r="O96" s="42"/>
    </row>
    <row r="97" spans="11:15" x14ac:dyDescent="0.15">
      <c r="K97" s="42"/>
      <c r="L97" s="43"/>
      <c r="M97" s="42"/>
      <c r="N97" s="43"/>
      <c r="O97" s="42"/>
    </row>
    <row r="98" spans="11:15" x14ac:dyDescent="0.15">
      <c r="K98" s="42"/>
      <c r="L98" s="43"/>
      <c r="M98" s="42"/>
      <c r="N98" s="43"/>
      <c r="O98" s="42"/>
    </row>
    <row r="99" spans="11:15" x14ac:dyDescent="0.15">
      <c r="K99" s="42"/>
      <c r="L99" s="43"/>
      <c r="M99" s="42"/>
      <c r="N99" s="43"/>
      <c r="O99" s="42"/>
    </row>
    <row r="100" spans="11:15" x14ac:dyDescent="0.15">
      <c r="K100" s="42"/>
      <c r="L100" s="43"/>
      <c r="M100" s="42"/>
      <c r="N100" s="43"/>
      <c r="O100" s="42"/>
    </row>
  </sheetData>
  <autoFilter ref="A3:S95" xr:uid="{00000000-0009-0000-0000-000000000000}"/>
  <mergeCells count="43">
    <mergeCell ref="R3:R5"/>
    <mergeCell ref="S3:S5"/>
    <mergeCell ref="B44:E44"/>
    <mergeCell ref="B50:E50"/>
    <mergeCell ref="H3:I3"/>
    <mergeCell ref="J3:Q3"/>
    <mergeCell ref="J4:K4"/>
    <mergeCell ref="L4:M4"/>
    <mergeCell ref="N4:O4"/>
    <mergeCell ref="P4:Q4"/>
    <mergeCell ref="I4:I5"/>
    <mergeCell ref="B94:E94"/>
    <mergeCell ref="A95:S95"/>
    <mergeCell ref="A6:A17"/>
    <mergeCell ref="A18:A44"/>
    <mergeCell ref="A45:A71"/>
    <mergeCell ref="A72:A76"/>
    <mergeCell ref="A77:A93"/>
    <mergeCell ref="B6:B15"/>
    <mergeCell ref="C6:C11"/>
    <mergeCell ref="C12:C15"/>
    <mergeCell ref="D70:E70"/>
    <mergeCell ref="B71:E71"/>
    <mergeCell ref="B76:E76"/>
    <mergeCell ref="B88:E88"/>
    <mergeCell ref="B93:E93"/>
    <mergeCell ref="B16:E16"/>
    <mergeCell ref="B89:C92"/>
    <mergeCell ref="B77:C87"/>
    <mergeCell ref="A1:S2"/>
    <mergeCell ref="A3:C5"/>
    <mergeCell ref="B72:C75"/>
    <mergeCell ref="B27:C43"/>
    <mergeCell ref="B45:C49"/>
    <mergeCell ref="B51:C70"/>
    <mergeCell ref="B18:C25"/>
    <mergeCell ref="D3:D5"/>
    <mergeCell ref="E3:E5"/>
    <mergeCell ref="F3:F5"/>
    <mergeCell ref="G3:G5"/>
    <mergeCell ref="H4:H5"/>
    <mergeCell ref="B17:S17"/>
    <mergeCell ref="B26:E26"/>
  </mergeCells>
  <phoneticPr fontId="11" type="noConversion"/>
  <printOptions horizontalCentered="1"/>
  <pageMargins left="0.62916666666666698" right="0.235416666666667" top="0.82638888888888895" bottom="0.66805555555555596" header="0" footer="0.31388888888888899"/>
  <pageSetup paperSize="9" scale="45" firstPageNumber="0" fitToHeight="0" orientation="portrait" useFirstPageNumber="1" r:id="rId1"/>
  <rowBreaks count="1" manualBreakCount="1">
    <brk id="7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2018版车辆工程专业教学计划</vt:lpstr>
      <vt:lpstr>'2018版车辆工程专业教学计划'!Print_Area</vt:lpstr>
      <vt:lpstr>'2018版车辆工程专业教学计划'!Print_Titles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fyzqu</cp:lastModifiedBy>
  <cp:lastPrinted>2019-04-29T09:45:00Z</cp:lastPrinted>
  <dcterms:created xsi:type="dcterms:W3CDTF">2015-09-05T04:06:00Z</dcterms:created>
  <dcterms:modified xsi:type="dcterms:W3CDTF">2019-07-03T08:50:50Z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